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431A5138-7A31-411F-9F12-AA0F8F08EA57}"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<sst xmlns="http://schemas.openxmlformats.org/spreadsheetml/2006/main" count="1108" uniqueCount="570">
  <si>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</si>
  <si>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</si>
  <si>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</si>
  <si>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</si>
  <si>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</si>
  <si>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</si>
  <si>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</si>
  <si>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</si>
  <si>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</si>
  <si>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</si>
  <si>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</si>
  <si>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</si>
  <si>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</si>
  <si>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</si>
  <si>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</si>
  <si>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</si>
  <si>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</si>
  <si>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</si>
  <si>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</si>
  <si>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</si>
  <si>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</si>
  <si>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</si>
  <si>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</si>
  <si>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</si>
  <si>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</si>
  <si>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</si>
  <si>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</si>
  <si>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</si>
  <si>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</si>
  <si>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</si>
  <si>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</si>
  <si>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</si>
  <si>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</si>
  <si>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</si>
  <si>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</si>
  <si>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</si>
  <si>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</si>
  <si>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</si>
  <si>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</si>
  <si>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</si>
  <si>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</si>
  <si>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</si>
  <si>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</si>
  <si>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</si>
  <si>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</si>
  <si>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</si>
  <si>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</si>
  <si>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</si>
  <si>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</si>
  <si>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</si>
  <si>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</si>
  <si>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</si>
  <si>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</si>
  <si>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</si>
  <si>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</si>
  <si>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</si>
  <si>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</si>
  <si>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</si>
  <si>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</si>
  <si>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</si>
  <si>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</si>
  <si>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</si>
  <si>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</si>
  <si>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</si>
  <si>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</si>
  <si>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</si>
  <si>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</si>
  <si>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</si>
  <si>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</si>
  <si>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</si>
  <si>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</si>
  <si>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</si>
  <si>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</si>
  <si>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</si>
  <si>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</si>
  <si>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</si>
  <si>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</si>
  <si>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</si>
  <si>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</si>
  <si>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</si>
  <si>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</si>
  <si>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</si>
  <si>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</si>
  <si>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</si>
  <si>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</si>
  <si>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</si>
  <si>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</si>
  <si>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</si>
  <si>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</si>
  <si>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</si>
  <si>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</si>
  <si>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</si>
  <si>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</si>
  <si>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</si>
  <si>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竜王町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</si>
  <si>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</si>
  <si>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</si>
  <si>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</si>
  <si>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</si>
  <si>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</si>
  <si>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</si>
  <si>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</si>
  <si>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</si>
  <si>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</si>
  <si>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</si>
  <si>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</si>
  <si>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</si>
  <si>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</si>
  <si>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</si>
  <si>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</si>
  <si>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</si>
  <si>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</si>
  <si>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</si>
  <si>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</si>
  <si>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</si>
  <si>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</si>
  <si>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</si>
  <si>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</si>
  <si>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</si>
  <si>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</si>
  <si>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</si>
  <si>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</si>
  <si>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</si>
  <si>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</si>
  <si>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</si>
  <si>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</si>
  <si>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</si>
  <si>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</si>
  <si>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</si>
  <si>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</si>
  <si>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</si>
  <si>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</si>
  <si>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</si>
  <si>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</si>
  <si>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</si>
  <si>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</si>
  <si>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</si>
  <si>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</si>
  <si>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</si>
  <si>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</si>
  <si>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</si>
  <si>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</si>
  <si>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</si>
  <si>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</si>
  <si>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</si>
  <si>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</si>
  <si>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</si>
  <si>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</si>
  <si>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</si>
  <si>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</si>
  <si>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</si>
  <si>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</si>
  <si>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</si>
  <si>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</si>
  <si>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</si>
  <si>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</si>
  <si>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</si>
  <si>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</si>
  <si>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</si>
  <si>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</si>
  <si>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</si>
  <si>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</si>
  <si>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</si>
  <si>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</si>
  <si>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</si>
  <si>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</si>
  <si>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</si>
  <si>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</si>
  <si>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</si>
  <si>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</si>
  <si>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</si>
  <si>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</si>
  <si>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</si>
  <si>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</si>
  <si>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</si>
  <si>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</si>
  <si>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</si>
  <si>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</si>
  <si>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</si>
  <si>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</si>
  <si>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</si>
  <si>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</si>
  <si>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</si>
  <si>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</si>
  <si>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</si>
  <si>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</si>
  <si>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</si>
  <si>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</si>
  <si>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</si>
  <si>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</si>
  <si>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</si>
  <si>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</si>
  <si>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</si>
  <si>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</si>
  <si>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</si>
  <si>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</si>
  <si>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</si>
  <si>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</si>
  <si>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</si>
  <si>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</si>
  <si>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</si>
  <si>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</si>
  <si>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</si>
  <si>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</si>
  <si>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滋賀県竜王町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</si>
  <si>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</si>
  <si>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</si>
  <si>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</si>
  <si>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</si>
  <si>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</si>
  <si>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</si>
  <si>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</si>
  <si>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</si>
  <si>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</si>
  <si>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</si>
  <si>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</si>
  <si>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</si>
  <si>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</si>
  <si>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</si>
  <si>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</si>
  <si>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</si>
  <si>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</si>
  <si>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</si>
  <si>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</si>
  <si>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</si>
  <si>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</si>
  <si>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</si>
  <si>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</si>
  <si>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</si>
  <si>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</si>
  <si>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</si>
  <si>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</si>
  <si>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</si>
  <si>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</si>
  <si>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</si>
  <si>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</si>
  <si>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</si>
  <si>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</si>
  <si>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</si>
  <si>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</si>
  <si>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</si>
  <si>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</si>
  <si>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</si>
  <si>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</si>
  <si>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</si>
  <si>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</si>
  <si>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</si>
  <si>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</si>
  <si>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</si>
  <si>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</si>
  <si>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</si>
  <si>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</si>
  <si>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</si>
  <si>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</si>
  <si>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</si>
  <si>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</si>
  <si>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</si>
  <si>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</si>
  <si>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</si>
  <si>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</si>
  <si>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</si>
  <si>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</si>
  <si>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</si>
  <si>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</si>
  <si>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</si>
  <si>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</si>
  <si>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</si>
  <si>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</si>
  <si>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</si>
  <si>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</si>
  <si>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</si>
  <si>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</si>
  <si>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</si>
  <si>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</si>
  <si>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</si>
  <si>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</si>
  <si>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</si>
  <si>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</si>
  <si>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</si>
  <si>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</si>
  <si>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</si>
  <si>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</si>
  <si>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</si>
  <si>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</si>
  <si>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</si>
  <si>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</si>
  <si>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</si>
  <si>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</si>
  <si>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</si>
  <si>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</si>
  <si>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</si>
  <si>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</si>
  <si>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</si>
  <si>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</si>
  <si>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</si>
  <si>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</si>
  <si>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</si>
  <si>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</si>
  <si>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</si>
  <si>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</si>
  <si>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</si>
  <si>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</si>
  <si>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</si>
  <si>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</si>
  <si>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</si>
  <si>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</si>
  <si>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</si>
  <si>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</si>
  <si>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</si>
  <si>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</si>
  <si>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</si>
  <si>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</si>
  <si>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</si>
  <si>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</si>
  <si>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</si>
  <si>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</si>
  <si>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</si>
  <si>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</si>
  <si>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</si>
  <si>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</si>
  <si>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</si>
  <si>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</si>
  <si>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</si>
  <si>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</si>
  <si>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</si>
  <si>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</si>
  <si>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</si>
  <si>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</si>
  <si>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</si>
  <si>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</si>
  <si>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</si>
  <si>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</si>
  <si>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</si>
  <si>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</si>
  <si>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</si>
  <si>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</si>
  <si>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</si>
  <si>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</si>
  <si>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</si>
  <si>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</si>
  <si>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</si>
  <si>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</si>
  <si>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</si>
  <si>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</si>
  <si>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</si>
  <si>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</si>
  <si>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</si>
  <si>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</si>
  <si>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</si>
  <si>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</si>
  <si>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</si>
  <si>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</si>
  <si>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</si>
  <si>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</si>
  <si>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</si>
  <si>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滋賀県竜王町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</si>
  <si>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</si>
  <si>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</si>
  <si>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</si>
  <si>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</si>
  <si>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</si>
  <si>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</si>
  <si>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</si>
  <si>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</si>
  <si>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</si>
  <si>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</si>
  <si>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</si>
  <si>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</si>
  <si>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</si>
  <si>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</si>
  <si>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</si>
  <si>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</si>
  <si>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</si>
  <si>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</si>
  <si>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</si>
  <si>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</si>
  <si>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</si>
  <si>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</si>
  <si>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</si>
  <si>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</si>
  <si>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</si>
  <si>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</si>
  <si>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</si>
  <si>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</si>
  <si>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</si>
  <si>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</si>
  <si>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</si>
  <si>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</si>
  <si>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</si>
  <si>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</si>
  <si>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</si>
  <si>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</si>
  <si>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</si>
  <si>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</si>
  <si>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</si>
  <si>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</si>
  <si>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</si>
  <si>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</si>
  <si>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</si>
  <si>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</si>
  <si>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</si>
  <si>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</si>
  <si>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</si>
  <si>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</si>
  <si>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</si>
  <si>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</si>
  <si>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</si>
  <si>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</si>
  <si>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</si>
  <si>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</si>
  <si>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</si>
  <si>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</si>
  <si>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</si>
  <si>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</si>
  <si>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</si>
  <si>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</si>
  <si>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</si>
  <si>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</si>
  <si>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</si>
  <si>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</si>
  <si>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</si>
  <si>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</si>
  <si>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</si>
  <si>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</si>
  <si>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</si>
  <si>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</si>
  <si>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</si>
  <si>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</si>
  <si>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</si>
  <si>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</si>
  <si>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</si>
  <si>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</si>
  <si>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</si>
  <si>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</si>
  <si>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</si>
  <si>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</si>
  <si>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</si>
  <si>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</si>
  <si>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</si>
  <si>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</si>
  <si>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</si>
  <si>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</si>
  <si>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</si>
  <si>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</si>
  <si>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</si>
  <si>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</si>
  <si>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</si>
  <si>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</si>
  <si>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</si>
  <si>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</si>
  <si>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</si>
  <si>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</si>
  <si>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</si>
  <si>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</si>
  <si>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</si>
  <si>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</si>
  <si>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</si>
  <si>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</si>
  <si>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</si>
  <si>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</si>
  <si>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</si>
  <si>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</si>
  <si>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</si>
  <si>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</si>
  <si>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</si>
  <si>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</si>
  <si>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</si>
  <si>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</si>
  <si>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</si>
  <si>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</si>
  <si>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</si>
  <si>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</si>
  <si>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</si>
  <si>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</si>
  <si>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</si>
  <si>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</si>
  <si>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</si>
  <si>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</si>
  <si>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</si>
  <si>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</si>
  <si>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</si>
  <si>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</si>
  <si>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</si>
  <si>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</si>
  <si>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</si>
  <si>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</si>
  <si>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</si>
  <si>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</si>
  <si>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</si>
  <si>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</si>
  <si>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</si>
  <si>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</si>
  <si>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</si>
  <si>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</si>
  <si>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</si>
  <si>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</si>
  <si>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</si>
  <si>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</si>
  <si>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</si>
  <si>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</si>
  <si>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</si>
  <si>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</si>
  <si>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</si>
  <si>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</si>
  <si>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</si>
  <si>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</si>
  <si>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</si>
  <si>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</si>
  <si>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</si>
  <si>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</si>
  <si>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</si>
  <si>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</si>
  <si>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</si>
  <si>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</si>
  <si>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</si>
  <si>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</si>
  <si>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</si>
  <si>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</si>
  <si>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</si>
  <si>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</si>
  <si>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</si>
  <si>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</si>
  <si>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</si>
  <si>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</si>
  <si>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</si>
  <si>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</si>
  <si>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</si>
  <si>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</si>
  <si>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</si>
  <si>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</si>
  <si>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</si>
  <si>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</si>
  <si>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</si>
  <si>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3.71</t>
  </si>
  <si>
    <t>▲ 7.72</t>
  </si>
  <si>
    <t>▲ 6.23</t>
  </si>
  <si>
    <t>水道事業会計</t>
  </si>
  <si>
    <t>一般会計</t>
  </si>
  <si>
    <t>下水道事業会計</t>
  </si>
  <si>
    <t>国民健康保険事業特別会計（事業勘定）</t>
  </si>
  <si>
    <t>介護保険特別会計</t>
  </si>
  <si>
    <t>国民健康保険事業特別会計（施設勘定）</t>
  </si>
  <si>
    <t>後期高齢者医療特別会計</t>
  </si>
  <si>
    <t>学校給食事業特別会計</t>
  </si>
  <si>
    <t>その他会計（赤字）</t>
  </si>
  <si>
    <t>その他会計（黒字）</t>
  </si>
  <si>
    <t>R02</t>
    <phoneticPr fontId="5"/>
  </si>
  <si>
    <t>R03</t>
    <phoneticPr fontId="5"/>
  </si>
  <si>
    <t>R04</t>
    <phoneticPr fontId="5"/>
  </si>
  <si>
    <t>R05</t>
    <phoneticPr fontId="5"/>
  </si>
  <si>
    <t>R06</t>
    <phoneticPr fontId="5"/>
  </si>
  <si>
    <t>-</t>
    <phoneticPr fontId="2"/>
  </si>
  <si>
    <t>滋賀県市町村職員退職手当組合</t>
    <rPh sb="0" eb="3">
      <t>シガケン</t>
    </rPh>
    <rPh sb="3" eb="6">
      <t>シチョウソン</t>
    </rPh>
    <rPh sb="6" eb="10">
      <t>ショクインタイショク</t>
    </rPh>
    <rPh sb="10" eb="14">
      <t>テアテクミアイ</t>
    </rPh>
    <phoneticPr fontId="2"/>
  </si>
  <si>
    <t>八日市布引ライフ組合</t>
    <rPh sb="0" eb="3">
      <t>ヨウカイチ</t>
    </rPh>
    <rPh sb="3" eb="5">
      <t>ヌノビキ</t>
    </rPh>
    <rPh sb="8" eb="10">
      <t>クミアイ</t>
    </rPh>
    <phoneticPr fontId="2"/>
  </si>
  <si>
    <t>滋賀県市町村議会議員公務災害補償等組合</t>
    <rPh sb="0" eb="3">
      <t>シガケン</t>
    </rPh>
    <rPh sb="3" eb="6">
      <t>シチョウソン</t>
    </rPh>
    <rPh sb="6" eb="10">
      <t>ギカイギイン</t>
    </rPh>
    <rPh sb="10" eb="14">
      <t>コウムサイガイ</t>
    </rPh>
    <rPh sb="14" eb="16">
      <t>ホショウ</t>
    </rPh>
    <rPh sb="16" eb="17">
      <t>トウ</t>
    </rPh>
    <rPh sb="17" eb="19">
      <t>クミアイ</t>
    </rPh>
    <phoneticPr fontId="2"/>
  </si>
  <si>
    <t>中部清掃組合</t>
    <rPh sb="0" eb="4">
      <t>チュウブセイソウ</t>
    </rPh>
    <rPh sb="4" eb="6">
      <t>クミアイ</t>
    </rPh>
    <phoneticPr fontId="2"/>
  </si>
  <si>
    <t>東近江行政組合（一般会計）</t>
    <rPh sb="0" eb="3">
      <t>ヒガシオウミ</t>
    </rPh>
    <rPh sb="3" eb="7">
      <t>ギョウセイクミアイ</t>
    </rPh>
    <rPh sb="8" eb="12">
      <t>イッパンカイケイ</t>
    </rPh>
    <phoneticPr fontId="2"/>
  </si>
  <si>
    <t>東近江行政組合（救急医療特別会計）</t>
    <rPh sb="0" eb="3">
      <t>ヒガシオウミ</t>
    </rPh>
    <rPh sb="3" eb="7">
      <t>ギョウセイクミアイ</t>
    </rPh>
    <rPh sb="8" eb="12">
      <t>キュウキュウイリョウ</t>
    </rPh>
    <rPh sb="12" eb="16">
      <t>トクベツカイケイ</t>
    </rPh>
    <phoneticPr fontId="2"/>
  </si>
  <si>
    <t>滋賀県市町村職員研修センター</t>
    <rPh sb="0" eb="6">
      <t>シガケンシチョウソン</t>
    </rPh>
    <rPh sb="6" eb="10">
      <t>ショクインケンシュウ</t>
    </rPh>
    <phoneticPr fontId="2"/>
  </si>
  <si>
    <t>滋賀県後期高齢者医療広域連合（一般会計）</t>
    <rPh sb="0" eb="3">
      <t>シガケン</t>
    </rPh>
    <rPh sb="3" eb="8">
      <t>コウキコウレイシャ</t>
    </rPh>
    <rPh sb="8" eb="10">
      <t>イリョウ</t>
    </rPh>
    <rPh sb="10" eb="14">
      <t>コウイキレンゴウ</t>
    </rPh>
    <rPh sb="15" eb="19">
      <t>イッパンカイケイ</t>
    </rPh>
    <phoneticPr fontId="2"/>
  </si>
  <si>
    <t>滋賀県後期高齢者医療広域連合（後期高齢者医療特別会計）</t>
    <rPh sb="0" eb="3">
      <t>シガケン</t>
    </rPh>
    <rPh sb="3" eb="8">
      <t>コウキコウレイシャ</t>
    </rPh>
    <rPh sb="8" eb="10">
      <t>イリョウ</t>
    </rPh>
    <rPh sb="10" eb="14">
      <t>コウイキレンゴウ</t>
    </rPh>
    <rPh sb="15" eb="22">
      <t>コウキコウレイシャイリョウ</t>
    </rPh>
    <rPh sb="22" eb="26">
      <t>トクベツカイケイ</t>
    </rPh>
    <phoneticPr fontId="2"/>
  </si>
  <si>
    <t>竜王町地域振興事業団</t>
    <rPh sb="0" eb="3">
      <t>リュウオウチョウ</t>
    </rPh>
    <rPh sb="3" eb="10">
      <t>チイキシンコウジギョウダン</t>
    </rPh>
    <phoneticPr fontId="2"/>
  </si>
  <si>
    <t>みらいパーク竜王</t>
    <rPh sb="6" eb="8">
      <t>リュウオウ</t>
    </rPh>
    <phoneticPr fontId="2"/>
  </si>
  <si>
    <t>未来につなぐふるさと交竜基金</t>
    <rPh sb="0" eb="2">
      <t>ミライ</t>
    </rPh>
    <rPh sb="10" eb="12">
      <t>コウリュウ</t>
    </rPh>
    <rPh sb="12" eb="14">
      <t>キキン</t>
    </rPh>
    <phoneticPr fontId="5"/>
  </si>
  <si>
    <t>教育厚生施設等整備基金</t>
    <rPh sb="0" eb="4">
      <t>キョウイクコウセイ</t>
    </rPh>
    <rPh sb="4" eb="7">
      <t>シセツトウ</t>
    </rPh>
    <rPh sb="7" eb="11">
      <t>セイビキキン</t>
    </rPh>
    <phoneticPr fontId="5"/>
  </si>
  <si>
    <t>竜王町立竜王小学校改築基金</t>
    <rPh sb="0" eb="4">
      <t>リュウオウチョウリツ</t>
    </rPh>
    <rPh sb="4" eb="9">
      <t>リュウオウショウガッコウ</t>
    </rPh>
    <rPh sb="9" eb="13">
      <t>カイチクキキン</t>
    </rPh>
    <phoneticPr fontId="5"/>
  </si>
  <si>
    <t>滋賀竜王工業団地維持管理基金</t>
    <rPh sb="0" eb="4">
      <t>シガリュウオウ</t>
    </rPh>
    <rPh sb="4" eb="8">
      <t>コウギョウダンチ</t>
    </rPh>
    <rPh sb="8" eb="12">
      <t>イジカンリ</t>
    </rPh>
    <rPh sb="12" eb="14">
      <t>キキン</t>
    </rPh>
    <phoneticPr fontId="5"/>
  </si>
  <si>
    <t>地域福祉基金</t>
    <rPh sb="0" eb="4">
      <t>チイキフクシ</t>
    </rPh>
    <rPh sb="4" eb="6">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</si>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</sst>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399D-4D39-89C9-444F3CB134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102540</c:v>
                </c:pt>
                <c:pt idx="1">
                  <c:v>34708</c:v>
                </c:pt>
                <c:pt idx="2">
                  <c:v>77955</c:v>
                </c:pt>
                <c:pt idx="3">
                  <c:v>131941</c:v>
                </c:pt>
                <c:pt idx="4">
                  <c:v>217552</c:v>
                </c:pt>
              </c:numCache>
            </c:numRef>
          </c:val>
          <c:smooth val="0"/>
          <c:extLst>
            <c:ext xmlns:c16="http://schemas.microsoft.com/office/drawing/2014/chart" uri="{C3380CC4-5D6E-409C-BE32-E72D297353CC}">
              <c16:uniqueId val="{00000001-399D-4D39-89C9-444F3CB134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3.91</c:v>
                </c:pt>
                <c:pt idx="1">
                  <c:v>9.7799999999999994</c:v>
                </c:pt>
                <c:pt idx="2">
                  <c:v>5.09</c:v>
                </c:pt>
                <c:pt idx="3">
                  <c:v>3.47</c:v>
                </c:pt>
                <c:pt idx="4">
                  <c:v>8.42</c:v>
                </c:pt>
              </c:numCache>
            </c:numRef>
          </c:val>
          <c:extLst>
            <c:ext xmlns:c16="http://schemas.microsoft.com/office/drawing/2014/chart" uri="{C3380CC4-5D6E-409C-BE32-E72D297353CC}">
              <c16:uniqueId val="{00000000-E676-44A2-83F5-20704BCF22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30.08</c:v>
                </c:pt>
                <c:pt idx="1">
                  <c:v>39.840000000000003</c:v>
                </c:pt>
                <c:pt idx="2">
                  <c:v>39.17</c:v>
                </c:pt>
                <c:pt idx="3">
                  <c:v>34.119999999999997</c:v>
                </c:pt>
                <c:pt idx="4">
                  <c:v>21.81</c:v>
                </c:pt>
              </c:numCache>
            </c:numRef>
          </c:val>
          <c:extLst>
            <c:ext xmlns:c16="http://schemas.microsoft.com/office/drawing/2014/chart" uri="{C3380CC4-5D6E-409C-BE32-E72D297353CC}">
              <c16:uniqueId val="{00000001-E676-44A2-83F5-20704BCF22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2.46</c:v>
                </c:pt>
                <c:pt idx="1">
                  <c:v>10.82</c:v>
                </c:pt>
                <c:pt idx="2">
                  <c:v>-3.71</c:v>
                </c:pt>
                <c:pt idx="3">
                  <c:v>-7.72</c:v>
                </c:pt>
                <c:pt idx="4">
                  <c:v>-6.23</c:v>
                </c:pt>
              </c:numCache>
            </c:numRef>
          </c:val>
          <c:smooth val="0"/>
          <c:extLst>
            <c:ext xmlns:c16="http://schemas.microsoft.com/office/drawing/2014/chart" uri="{C3380CC4-5D6E-409C-BE32-E72D297353CC}">
              <c16:uniqueId val="{00000002-E676-44A2-83F5-20704BCF22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0-89D4-4E82-9846-A770F2275A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D4-4E82-9846-A770F2275A9F}"/>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0.04</c:v>
                </c:pt>
                <c:pt idx="4">
                  <c:v>#N/A</c:v>
                </c:pt>
                <c:pt idx="5">
                  <c:v>0.08</c:v>
                </c:pt>
                <c:pt idx="6">
                  <c:v>#N/A</c:v>
                </c:pt>
                <c:pt idx="7">
                  <c:v>0</c:v>
                </c:pt>
                <c:pt idx="8">
                  <c:v>#N/A</c:v>
                </c:pt>
                <c:pt idx="9">
                  <c:v>0</c:v>
                </c:pt>
              </c:numCache>
            </c:numRef>
          </c:val>
          <c:extLst>
            <c:ext xmlns:c16="http://schemas.microsoft.com/office/drawing/2014/chart" uri="{C3380CC4-5D6E-409C-BE32-E72D297353CC}">
              <c16:uniqueId val="{00000002-89D4-4E82-9846-A770F2275A9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89D4-4E82-9846-A770F2275A9F}"/>
            </c:ext>
          </c:extLst>
        </c:ser>
        <c:ser>
          <c:idx val="4"/>
          <c:order val="4"/>
          <c:tx>
            <c:strRef>
              <c:f>データシート!$A$31</c:f>
              <c:strCache>
                <c:ptCount val="1"/>
                <c:pt idx="0">
                  <c:v>国民健康保険事業特別会計（施設勘定）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0.21</c:v>
                </c:pt>
                <c:pt idx="4">
                  <c:v>#N/A</c:v>
                </c:pt>
                <c:pt idx="5">
                  <c:v>0.16</c:v>
                </c:pt>
                <c:pt idx="6">
                  <c:v>#N/A</c:v>
                </c:pt>
                <c:pt idx="7">
                  <c:v>0.09</c:v>
                </c:pt>
                <c:pt idx="8">
                  <c:v>#N/A</c:v>
                </c:pt>
                <c:pt idx="9">
                  <c:v>0.09</c:v>
                </c:pt>
              </c:numCache>
            </c:numRef>
          </c:val>
          <c:extLst>
            <c:ext xmlns:c16="http://schemas.microsoft.com/office/drawing/2014/chart" uri="{C3380CC4-5D6E-409C-BE32-E72D297353CC}">
              <c16:uniqueId val="{00000004-89D4-4E82-9846-A770F2275A9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0.81</c:v>
                </c:pt>
                <c:pt idx="2">
                  <c:v>#N/A</c:v>
                </c:pt>
                <c:pt idx="3">
                  <c:v>1.25</c:v>
                </c:pt>
                <c:pt idx="4">
                  <c:v>#N/A</c:v>
                </c:pt>
                <c:pt idx="5">
                  <c:v>1.54</c:v>
                </c:pt>
                <c:pt idx="6">
                  <c:v>#N/A</c:v>
                </c:pt>
                <c:pt idx="7">
                  <c:v>0.65</c:v>
                </c:pt>
                <c:pt idx="8">
                  <c:v>#N/A</c:v>
                </c:pt>
                <c:pt idx="9">
                  <c:v>0.13</c:v>
                </c:pt>
              </c:numCache>
            </c:numRef>
          </c:val>
          <c:extLst>
            <c:ext xmlns:c16="http://schemas.microsoft.com/office/drawing/2014/chart" uri="{C3380CC4-5D6E-409C-BE32-E72D297353CC}">
              <c16:uniqueId val="{00000005-89D4-4E82-9846-A770F2275A9F}"/>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0.31</c:v>
                </c:pt>
                <c:pt idx="4">
                  <c:v>#N/A</c:v>
                </c:pt>
                <c:pt idx="5">
                  <c:v>0.37</c:v>
                </c:pt>
                <c:pt idx="6">
                  <c:v>#N/A</c:v>
                </c:pt>
                <c:pt idx="7">
                  <c:v>0.16</c:v>
                </c:pt>
                <c:pt idx="8">
                  <c:v>#N/A</c:v>
                </c:pt>
                <c:pt idx="9">
                  <c:v>0.35</c:v>
                </c:pt>
              </c:numCache>
            </c:numRef>
          </c:val>
          <c:extLst>
            <c:ext xmlns:c16="http://schemas.microsoft.com/office/drawing/2014/chart" uri="{C3380CC4-5D6E-409C-BE32-E72D297353CC}">
              <c16:uniqueId val="{00000006-89D4-4E82-9846-A770F2275A9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2.62</c:v>
                </c:pt>
                <c:pt idx="2">
                  <c:v>#N/A</c:v>
                </c:pt>
                <c:pt idx="3">
                  <c:v>3.53</c:v>
                </c:pt>
                <c:pt idx="4">
                  <c:v>#N/A</c:v>
                </c:pt>
                <c:pt idx="5">
                  <c:v>3.58</c:v>
                </c:pt>
                <c:pt idx="6">
                  <c:v>#N/A</c:v>
                </c:pt>
                <c:pt idx="7">
                  <c:v>3.66</c:v>
                </c:pt>
                <c:pt idx="8">
                  <c:v>#N/A</c:v>
                </c:pt>
                <c:pt idx="9">
                  <c:v>3.31</c:v>
                </c:pt>
              </c:numCache>
            </c:numRef>
          </c:val>
          <c:extLst>
            <c:ext xmlns:c16="http://schemas.microsoft.com/office/drawing/2014/chart" uri="{C3380CC4-5D6E-409C-BE32-E72D297353CC}">
              <c16:uniqueId val="{00000007-89D4-4E82-9846-A770F2275A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c:v>
                </c:pt>
                <c:pt idx="2">
                  <c:v>#N/A</c:v>
                </c:pt>
                <c:pt idx="3">
                  <c:v>9.73</c:v>
                </c:pt>
                <c:pt idx="4">
                  <c:v>#N/A</c:v>
                </c:pt>
                <c:pt idx="5">
                  <c:v>5</c:v>
                </c:pt>
                <c:pt idx="6">
                  <c:v>#N/A</c:v>
                </c:pt>
                <c:pt idx="7">
                  <c:v>3.47</c:v>
                </c:pt>
                <c:pt idx="8">
                  <c:v>#N/A</c:v>
                </c:pt>
                <c:pt idx="9">
                  <c:v>8.41</c:v>
                </c:pt>
              </c:numCache>
            </c:numRef>
          </c:val>
          <c:extLst>
            <c:ext xmlns:c16="http://schemas.microsoft.com/office/drawing/2014/chart" uri="{C3380CC4-5D6E-409C-BE32-E72D297353CC}">
              <c16:uniqueId val="{00000008-89D4-4E82-9846-A770F2275A9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7.83</c:v>
                </c:pt>
                <c:pt idx="2">
                  <c:v>#N/A</c:v>
                </c:pt>
                <c:pt idx="3">
                  <c:v>9.8800000000000008</c:v>
                </c:pt>
                <c:pt idx="4">
                  <c:v>#N/A</c:v>
                </c:pt>
                <c:pt idx="5">
                  <c:v>10.02</c:v>
                </c:pt>
                <c:pt idx="6">
                  <c:v>#N/A</c:v>
                </c:pt>
                <c:pt idx="7">
                  <c:v>9.6300000000000008</c:v>
                </c:pt>
                <c:pt idx="8">
                  <c:v>#N/A</c:v>
                </c:pt>
                <c:pt idx="9">
                  <c:v>9.52</c:v>
                </c:pt>
              </c:numCache>
            </c:numRef>
          </c:val>
          <c:extLst>
            <c:ext xmlns:c16="http://schemas.microsoft.com/office/drawing/2014/chart" uri="{C3380CC4-5D6E-409C-BE32-E72D297353CC}">
              <c16:uniqueId val="{00000009-89D4-4E82-9846-A770F2275A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421</c:v>
                </c:pt>
                <c:pt idx="5">
                  <c:v>413</c:v>
                </c:pt>
                <c:pt idx="8">
                  <c:v>403</c:v>
                </c:pt>
                <c:pt idx="11">
                  <c:v>407</c:v>
                </c:pt>
                <c:pt idx="14">
                  <c:v>400</c:v>
                </c:pt>
              </c:numCache>
            </c:numRef>
          </c:val>
          <c:extLst>
            <c:ext xmlns:c16="http://schemas.microsoft.com/office/drawing/2014/chart" uri="{C3380CC4-5D6E-409C-BE32-E72D297353CC}">
              <c16:uniqueId val="{00000000-0CA6-4DCA-AA36-ABCD3925BC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0CA6-4DCA-AA36-ABCD3925BC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14</c:v>
                </c:pt>
                <c:pt idx="6">
                  <c:v>11</c:v>
                </c:pt>
                <c:pt idx="9">
                  <c:v>1</c:v>
                </c:pt>
                <c:pt idx="12">
                  <c:v>1</c:v>
                </c:pt>
              </c:numCache>
            </c:numRef>
          </c:val>
          <c:extLst>
            <c:ext xmlns:c16="http://schemas.microsoft.com/office/drawing/2014/chart" uri="{C3380CC4-5D6E-409C-BE32-E72D297353CC}">
              <c16:uniqueId val="{00000002-0CA6-4DCA-AA36-ABCD3925BC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63</c:v>
                </c:pt>
                <c:pt idx="3">
                  <c:v>43</c:v>
                </c:pt>
                <c:pt idx="6">
                  <c:v>14</c:v>
                </c:pt>
                <c:pt idx="9">
                  <c:v>14</c:v>
                </c:pt>
                <c:pt idx="12">
                  <c:v>13</c:v>
                </c:pt>
              </c:numCache>
            </c:numRef>
          </c:val>
          <c:extLst>
            <c:ext xmlns:c16="http://schemas.microsoft.com/office/drawing/2014/chart" uri="{C3380CC4-5D6E-409C-BE32-E72D297353CC}">
              <c16:uniqueId val="{00000003-0CA6-4DCA-AA36-ABCD3925BC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166</c:v>
                </c:pt>
                <c:pt idx="3">
                  <c:v>160</c:v>
                </c:pt>
                <c:pt idx="6">
                  <c:v>165</c:v>
                </c:pt>
                <c:pt idx="9">
                  <c:v>160</c:v>
                </c:pt>
                <c:pt idx="12">
                  <c:v>138</c:v>
                </c:pt>
              </c:numCache>
            </c:numRef>
          </c:val>
          <c:extLst>
            <c:ext xmlns:c16="http://schemas.microsoft.com/office/drawing/2014/chart" uri="{C3380CC4-5D6E-409C-BE32-E72D297353CC}">
              <c16:uniqueId val="{00000004-0CA6-4DCA-AA36-ABCD3925BC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A6-4DCA-AA36-ABCD3925BC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A6-4DCA-AA36-ABCD3925BC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427</c:v>
                </c:pt>
                <c:pt idx="3">
                  <c:v>398</c:v>
                </c:pt>
                <c:pt idx="6">
                  <c:v>373</c:v>
                </c:pt>
                <c:pt idx="9">
                  <c:v>365</c:v>
                </c:pt>
                <c:pt idx="12">
                  <c:v>373</c:v>
                </c:pt>
              </c:numCache>
            </c:numRef>
          </c:val>
          <c:extLst>
            <c:ext xmlns:c16="http://schemas.microsoft.com/office/drawing/2014/chart" uri="{C3380CC4-5D6E-409C-BE32-E72D297353CC}">
              <c16:uniqueId val="{00000007-0CA6-4DCA-AA36-ABCD3925BC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257</c:v>
                </c:pt>
                <c:pt idx="2">
                  <c:v>#N/A</c:v>
                </c:pt>
                <c:pt idx="3">
                  <c:v>#N/A</c:v>
                </c:pt>
                <c:pt idx="4">
                  <c:v>202</c:v>
                </c:pt>
                <c:pt idx="5">
                  <c:v>#N/A</c:v>
                </c:pt>
                <c:pt idx="6">
                  <c:v>#N/A</c:v>
                </c:pt>
                <c:pt idx="7">
                  <c:v>160</c:v>
                </c:pt>
                <c:pt idx="8">
                  <c:v>#N/A</c:v>
                </c:pt>
                <c:pt idx="9">
                  <c:v>#N/A</c:v>
                </c:pt>
                <c:pt idx="10">
                  <c:v>133</c:v>
                </c:pt>
                <c:pt idx="11">
                  <c:v>#N/A</c:v>
                </c:pt>
                <c:pt idx="12">
                  <c:v>#N/A</c:v>
                </c:pt>
                <c:pt idx="13">
                  <c:v>126</c:v>
                </c:pt>
                <c:pt idx="14">
                  <c:v>#N/A</c:v>
                </c:pt>
              </c:numCache>
            </c:numRef>
          </c:val>
          <c:smooth val="0"/>
          <c:extLst>
            <c:ext xmlns:c16="http://schemas.microsoft.com/office/drawing/2014/chart" uri="{C3380CC4-5D6E-409C-BE32-E72D297353CC}">
              <c16:uniqueId val="{00000008-0CA6-4DCA-AA36-ABCD3925BC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4943</c:v>
                </c:pt>
                <c:pt idx="5">
                  <c:v>4847</c:v>
                </c:pt>
                <c:pt idx="8">
                  <c:v>4645</c:v>
                </c:pt>
                <c:pt idx="11">
                  <c:v>4383</c:v>
                </c:pt>
                <c:pt idx="14">
                  <c:v>4534</c:v>
                </c:pt>
              </c:numCache>
            </c:numRef>
          </c:val>
          <c:extLst>
            <c:ext xmlns:c16="http://schemas.microsoft.com/office/drawing/2014/chart" uri="{C3380CC4-5D6E-409C-BE32-E72D297353CC}">
              <c16:uniqueId val="{00000000-B1B3-4032-8D4F-BF1B53F450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1B3-4032-8D4F-BF1B53F450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3659</c:v>
                </c:pt>
                <c:pt idx="5">
                  <c:v>3941</c:v>
                </c:pt>
                <c:pt idx="8">
                  <c:v>4048</c:v>
                </c:pt>
                <c:pt idx="11">
                  <c:v>4137</c:v>
                </c:pt>
                <c:pt idx="14">
                  <c:v>4172</c:v>
                </c:pt>
              </c:numCache>
            </c:numRef>
          </c:val>
          <c:extLst>
            <c:ext xmlns:c16="http://schemas.microsoft.com/office/drawing/2014/chart" uri="{C3380CC4-5D6E-409C-BE32-E72D297353CC}">
              <c16:uniqueId val="{00000002-B1B3-4032-8D4F-BF1B53F450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B3-4032-8D4F-BF1B53F450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B3-4032-8D4F-BF1B53F450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B3-4032-8D4F-BF1B53F450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820</c:v>
                </c:pt>
                <c:pt idx="3">
                  <c:v>811</c:v>
                </c:pt>
                <c:pt idx="6">
                  <c:v>780</c:v>
                </c:pt>
                <c:pt idx="9">
                  <c:v>652</c:v>
                </c:pt>
                <c:pt idx="12">
                  <c:v>531</c:v>
                </c:pt>
              </c:numCache>
            </c:numRef>
          </c:val>
          <c:extLst>
            <c:ext xmlns:c16="http://schemas.microsoft.com/office/drawing/2014/chart" uri="{C3380CC4-5D6E-409C-BE32-E72D297353CC}">
              <c16:uniqueId val="{00000006-B1B3-4032-8D4F-BF1B53F450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118</c:v>
                </c:pt>
                <c:pt idx="3">
                  <c:v>86</c:v>
                </c:pt>
                <c:pt idx="6">
                  <c:v>77</c:v>
                </c:pt>
                <c:pt idx="9">
                  <c:v>79</c:v>
                </c:pt>
                <c:pt idx="12">
                  <c:v>86</c:v>
                </c:pt>
              </c:numCache>
            </c:numRef>
          </c:val>
          <c:extLst>
            <c:ext xmlns:c16="http://schemas.microsoft.com/office/drawing/2014/chart" uri="{C3380CC4-5D6E-409C-BE32-E72D297353CC}">
              <c16:uniqueId val="{00000007-B1B3-4032-8D4F-BF1B53F450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2497</c:v>
                </c:pt>
                <c:pt idx="3">
                  <c:v>2032</c:v>
                </c:pt>
                <c:pt idx="6">
                  <c:v>1816</c:v>
                </c:pt>
                <c:pt idx="9">
                  <c:v>1714</c:v>
                </c:pt>
                <c:pt idx="12">
                  <c:v>2224</c:v>
                </c:pt>
              </c:numCache>
            </c:numRef>
          </c:val>
          <c:extLst>
            <c:ext xmlns:c16="http://schemas.microsoft.com/office/drawing/2014/chart" uri="{C3380CC4-5D6E-409C-BE32-E72D297353CC}">
              <c16:uniqueId val="{00000008-B1B3-4032-8D4F-BF1B53F450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93</c:v>
                </c:pt>
                <c:pt idx="3">
                  <c:v>80</c:v>
                </c:pt>
                <c:pt idx="6">
                  <c:v>71</c:v>
                </c:pt>
                <c:pt idx="9">
                  <c:v>1</c:v>
                </c:pt>
                <c:pt idx="12">
                  <c:v>0</c:v>
                </c:pt>
              </c:numCache>
            </c:numRef>
          </c:val>
          <c:extLst>
            <c:ext xmlns:c16="http://schemas.microsoft.com/office/drawing/2014/chart" uri="{C3380CC4-5D6E-409C-BE32-E72D297353CC}">
              <c16:uniqueId val="{00000009-B1B3-4032-8D4F-BF1B53F450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4619</c:v>
                </c:pt>
                <c:pt idx="3">
                  <c:v>4629</c:v>
                </c:pt>
                <c:pt idx="6">
                  <c:v>4605</c:v>
                </c:pt>
                <c:pt idx="9">
                  <c:v>5161</c:v>
                </c:pt>
                <c:pt idx="12">
                  <c:v>6966</c:v>
                </c:pt>
              </c:numCache>
            </c:numRef>
          </c:val>
          <c:extLst>
            <c:ext xmlns:c16="http://schemas.microsoft.com/office/drawing/2014/chart" uri="{C3380CC4-5D6E-409C-BE32-E72D297353CC}">
              <c16:uniqueId val="{0000000A-B1B3-4032-8D4F-BF1B53F450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1101</c:v>
                </c:pt>
                <c:pt idx="14">
                  <c:v>#N/A</c:v>
                </c:pt>
              </c:numCache>
            </c:numRef>
          </c:val>
          <c:smooth val="0"/>
          <c:extLst>
            <c:ext xmlns:c16="http://schemas.microsoft.com/office/drawing/2014/chart" uri="{C3380CC4-5D6E-409C-BE32-E72D297353CC}">
              <c16:uniqueId val="{0000000B-B1B3-4032-8D4F-BF1B53F450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1625</c:v>
                </c:pt>
                <c:pt idx="1">
                  <c:v>1383</c:v>
                </c:pt>
                <c:pt idx="2">
                  <c:v>911</c:v>
                </c:pt>
              </c:numCache>
            </c:numRef>
          </c:val>
          <c:extLst>
            <c:ext xmlns:c16="http://schemas.microsoft.com/office/drawing/2014/chart" uri="{C3380CC4-5D6E-409C-BE32-E72D297353CC}">
              <c16:uniqueId val="{00000000-FD2E-4F39-BCCB-260B8629DF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308</c:v>
                </c:pt>
                <c:pt idx="1">
                  <c:v>322</c:v>
                </c:pt>
                <c:pt idx="2">
                  <c:v>240</c:v>
                </c:pt>
              </c:numCache>
            </c:numRef>
          </c:val>
          <c:extLst>
            <c:ext xmlns:c16="http://schemas.microsoft.com/office/drawing/2014/chart" uri="{C3380CC4-5D6E-409C-BE32-E72D297353CC}">
              <c16:uniqueId val="{00000001-FD2E-4F39-BCCB-260B8629DF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1620</c:v>
                </c:pt>
                <c:pt idx="1">
                  <c:v>1921</c:v>
                </c:pt>
                <c:pt idx="2">
                  <c:v>2557</c:v>
                </c:pt>
              </c:numCache>
            </c:numRef>
          </c:val>
          <c:extLst>
            <c:ext xmlns:c16="http://schemas.microsoft.com/office/drawing/2014/chart" uri="{C3380CC4-5D6E-409C-BE32-E72D297353CC}">
              <c16:uniqueId val="{00000002-FD2E-4F39-BCCB-260B8629DF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健全化判断比率の実質公債費比率については、３箇年平均で</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％となり、前年度同比率の</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％から改善した結果となった。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改善の要因としては、公営企業債の元利償還金に対する繰入金の減少である。しかしながら、今後の本町における公共施設等の老朽改修等普通建設事業および一部事務組合が起こした地方債の元利償還金に対する負担金の増加が見込まれることから、引き続き各年度間の普通建設事業の平準化に加え、公共施設等を総合的に管理し、施設の適正化を図ること等により町債残高の適切な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将来負担額について、中心核整備事業等における町債発行により、一般会計等に係る地方債の現在高が増加したことから、充当可能財源等に対して将来負担額が上回る結果となり、平成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年度以来６年ぶりに将来負担比率が算定された。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今後については、町税等の大きな収入の増減を踏まえて、財政調整基金および各特定目的基金の充実・活用等を図りつつ、経常的経費の抑制および投資的経費の計画的な実施等適切な財政運営に努める。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滋賀県竜王町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町税の減少により財政調整基金を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百万円、町債の償還の財源に充てるため減債基金を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百万円取り崩したものの、ふるさと納税の寄附額の増加により未来につなぐふるさと交竜基金に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百万円を積み立てたことから、基金全体としては増加した。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財政調整基金については、今後の本町における公共施設等の老朽改修等普通建設事業、中心核整備事業に係る経費等を考慮し、目標金額まで積み立てるため増加させていく予定である。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特定目的基金については、各基金の設置目的を達成するために増加させていく予定である。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・未来につなぐふるさと交竜基金　：　「緑と文化の町」にふさわしいまちづくりの実現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・教育厚生施設等整備基金　：　教育厚生施設等の整備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・竜王町立竜王小学校改築基金　：　竜王小学校の改築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・滋賀竜王工業団地維持管理基金　：　滋賀竜王工業団地内において町が管理する道路、調整池その他の公共施設等の維持管理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　地域における福祉の向上または健康の保持および増進を目的として行われる民間の地域福祉活動の活性化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・未来につなぐふるさと交竜基金　：　令和６年度事業に充当するため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百万円を取り崩したものの、ふるさと納税の寄附額の増加により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・教育厚生施設等整備基金　：　中心核整備に係る学童保育所の整備のため、５百万円を取り崩したことにより減少した。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・竜王町立竜王小学校改築基金　：　令和７年度および令和８年度に全て処分する予定である。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・竜王町立竜王小学校改築基金以外の基金　：　各基金の設置目的を達成するために増加させていく予定である。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町税の減少により、令和６年度の財源不足分として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本町の財政構造は、法人町民税による変動が大きいことから、この変動に備えるため財政調整基金の残高は、予算規模および標準財政規模の１割（５～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億円）程度を目安として積み立てることとしている。今後、物価高騰による人件費、扶助費、物件費等の増加が見込まれることから、同額を目標に積立てを行う。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普通交付税の交付により臨時財政対策債償還基金費分として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百万円の積立てを行ったものの、町債の償還の財源に充てるため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今後、老朽改修等普通建設事業、中心核整備事業等に係る地方債の高額発行（今後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億円）を想定し、その１割程度を備えておき、健全化判断比率の悪化を軽減する予定である。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11,239
11,003
44.55
11,563,716
11,066,448
351,864
4,179,255
6,966,321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ポイント、滋賀県平均を</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本町の特徴である町税収入等の歳入が景気の増大や縮小等の影響を受けて急激に増減する点を改めて認識しつつ、増加傾向にある経常経費の見直しをより一層進めるとともに、法人町民税等の税収減に対する対策として、財政調整基金および各特定目的基金の充実ならびに地方債の有効活用を図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135044</xdr:rowOff>
    </xdr:from>
    <xdr:to>
      <xdr:col>23</xdr:col>
      <xdr:colOff>133350</xdr:colOff>
      <xdr:row>40</xdr:row>
      <xdr:rowOff>143087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9930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143087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447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38523</xdr:rowOff>
    </xdr:from>
    <xdr:to>
      <xdr:col>15</xdr:col>
      <xdr:colOff>82550</xdr:colOff>
      <xdr:row>40</xdr:row>
      <xdr:rowOff>86783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9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38523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643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84244</xdr:rowOff>
    </xdr:from>
    <xdr:to>
      <xdr:col>23</xdr:col>
      <xdr:colOff>184150</xdr:colOff>
      <xdr:row>41</xdr:row>
      <xdr:rowOff>14394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100771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92287</xdr:rowOff>
    </xdr:from>
    <xdr:to>
      <xdr:col>19</xdr:col>
      <xdr:colOff>184150</xdr:colOff>
      <xdr:row>41</xdr:row>
      <xdr:rowOff>22437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32614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159173</xdr:rowOff>
    </xdr:from>
    <xdr:to>
      <xdr:col>11</xdr:col>
      <xdr:colOff>82550</xdr:colOff>
      <xdr:row>40</xdr:row>
      <xdr:rowOff>89323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99500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a:t>
          </a:r>
          <a:r>
            <a:rPr kumimoji="1" lang="en-US" altLang="ja-JP" sz="1100">
              <a:latin typeface="ＭＳ Ｐゴシック" panose="020B0600070205080204" pitchFamily="50" charset="-128"/>
              <a:ea typeface="ＭＳ Ｐゴシック" panose="020B0600070205080204" pitchFamily="50" charset="-128"/>
            </a:rPr>
            <a:t>85.0</a:t>
          </a:r>
          <a:r>
            <a:rPr kumimoji="1" lang="ja-JP" altLang="en-US" sz="1100">
              <a:latin typeface="ＭＳ Ｐゴシック" panose="020B0600070205080204" pitchFamily="50" charset="-128"/>
              <a:ea typeface="ＭＳ Ｐゴシック" panose="020B0600070205080204" pitchFamily="50" charset="-128"/>
            </a:rPr>
            <a:t>％となり、前年度と比較して</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改善した。これは、分母においては、法人町民税、普通交付税の減等により減少したものの、分子においては、ふるさと納税充当額の大幅な増により経常一般財源が減少したことが要因である。また、類似団体平均を</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ポイント、滋賀県平均を</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ポイント下回っており、一定の弾力性はあるものと判断できる。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おいても、経常的経費の抑制が求められており、加えて公共施設の老朽化による改修等に係る町債の発行が見込まれるため、引き続き町債残高の適切な管理に努めつつ、安定的な財政運営の実現に向けて歳出経費の見直し等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76200</xdr:rowOff>
    </xdr:from>
    <xdr:to>
      <xdr:col>23</xdr:col>
      <xdr:colOff>133350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1917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40005</xdr:rowOff>
    </xdr:from>
    <xdr:to>
      <xdr:col>19</xdr:col>
      <xdr:colOff>133350</xdr:colOff>
      <xdr:row>59</xdr:row>
      <xdr:rowOff>148590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5555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59</xdr:row>
      <xdr:rowOff>40005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711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59</xdr:row>
      <xdr:rowOff>153416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07110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25400</xdr:rowOff>
    </xdr:from>
    <xdr:to>
      <xdr:col>23</xdr:col>
      <xdr:colOff>184150</xdr:colOff>
      <xdr:row>59</xdr:row>
      <xdr:rowOff>127000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41927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160655</xdr:rowOff>
    </xdr:from>
    <xdr:to>
      <xdr:col>15</xdr:col>
      <xdr:colOff>133350</xdr:colOff>
      <xdr:row>59</xdr:row>
      <xdr:rowOff>90805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100982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76200</xdr:rowOff>
    </xdr:from>
    <xdr:to>
      <xdr:col>11</xdr:col>
      <xdr:colOff>82550</xdr:colOff>
      <xdr:row>59</xdr:row>
      <xdr:rowOff>6350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16527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102616</xdr:rowOff>
    </xdr:from>
    <xdr:to>
      <xdr:col>7</xdr:col>
      <xdr:colOff>31750</xdr:colOff>
      <xdr:row>60</xdr:row>
      <xdr:rowOff>32766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17543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人件費については給与改定等により、物件費についてはふるさと納税業務委託料の増等により増加した。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この結果、類似団体平均、全国平均および滋賀県平均に対してはいずれも引き続き上回ることとなった。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ついては、</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く事業の点検および見直しを行うことで、その事業に要する経費の固定化を回避し、事業の規模・内容について適正化を図ることにより、適正な定員管理を行い、人件費の削減等に努めるとともに物件費等も含めた経常経費の見直しを進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105625</xdr:rowOff>
    </xdr:from>
    <xdr:to>
      <xdr:col>23</xdr:col>
      <xdr:colOff>133350</xdr:colOff>
      <xdr:row>83</xdr:row>
      <xdr:rowOff>155372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64525"/>
          <a:ext cx="838200" cy="22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9089</xdr:rowOff>
    </xdr:from>
    <xdr:to>
      <xdr:col>19</xdr:col>
      <xdr:colOff>133350</xdr:colOff>
      <xdr:row>82</xdr:row>
      <xdr:rowOff>105625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67989"/>
          <a:ext cx="889000" cy="9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5513</xdr:rowOff>
    </xdr:from>
    <xdr:to>
      <xdr:col>15</xdr:col>
      <xdr:colOff>82550</xdr:colOff>
      <xdr:row>82</xdr:row>
      <xdr:rowOff>9089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64413"/>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149141</xdr:rowOff>
    </xdr:from>
    <xdr:to>
      <xdr:col>11</xdr:col>
      <xdr:colOff>31750</xdr:colOff>
      <xdr:row>82</xdr:row>
      <xdr:rowOff>5513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6591"/>
          <a:ext cx="889000" cy="2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104572</xdr:rowOff>
    </xdr:from>
    <xdr:to>
      <xdr:col>23</xdr:col>
      <xdr:colOff>184150</xdr:colOff>
      <xdr:row>84</xdr:row>
      <xdr:rowOff>34722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76649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0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54825</xdr:rowOff>
    </xdr:from>
    <xdr:to>
      <xdr:col>19</xdr:col>
      <xdr:colOff>184150</xdr:colOff>
      <xdr:row>82</xdr:row>
      <xdr:rowOff>156425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1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141202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0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129739</xdr:rowOff>
    </xdr:from>
    <xdr:to>
      <xdr:col>15</xdr:col>
      <xdr:colOff>133350</xdr:colOff>
      <xdr:row>82</xdr:row>
      <xdr:rowOff>59889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1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44666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0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126163</xdr:rowOff>
    </xdr:from>
    <xdr:to>
      <xdr:col>11</xdr:col>
      <xdr:colOff>82550</xdr:colOff>
      <xdr:row>82</xdr:row>
      <xdr:rowOff>56313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41090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9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98341</xdr:rowOff>
    </xdr:from>
    <xdr:to>
      <xdr:col>7</xdr:col>
      <xdr:colOff>31750</xdr:colOff>
      <xdr:row>82</xdr:row>
      <xdr:rowOff>28491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13268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7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ポイント改善したものの、類似団体平均および全国町村平均と比較すると依然として高い値である。今後において、職務職責に応じた構造を徹底し、類似団体平均に近づけるよう努める。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5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131234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5970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87</xdr:row>
      <xdr:rowOff>37395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597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適切な定員管理計画の実施に努める一方で、本町における行政需要の増加等を受けて、類似団体平均を</a:t>
          </a:r>
          <a:r>
            <a:rPr kumimoji="1" lang="en-US" altLang="ja-JP" sz="1300">
              <a:latin typeface="ＭＳ Ｐゴシック" panose="020B0600070205080204" pitchFamily="50" charset="-128"/>
              <a:ea typeface="ＭＳ Ｐゴシック" panose="020B0600070205080204" pitchFamily="50" charset="-128"/>
            </a:rPr>
            <a:t>0.89</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ポイント、滋賀県平均を</a:t>
          </a:r>
          <a:r>
            <a:rPr kumimoji="1" lang="en-US" altLang="ja-JP" sz="1300">
              <a:latin typeface="ＭＳ Ｐゴシック" panose="020B0600070205080204" pitchFamily="50" charset="-128"/>
              <a:ea typeface="ＭＳ Ｐゴシック" panose="020B0600070205080204" pitchFamily="50" charset="-128"/>
            </a:rPr>
            <a:t>4.37</a:t>
          </a:r>
          <a:r>
            <a:rPr kumimoji="1" lang="ja-JP" altLang="en-US" sz="1300">
              <a:latin typeface="ＭＳ Ｐゴシック" panose="020B0600070205080204" pitchFamily="50" charset="-128"/>
              <a:ea typeface="ＭＳ Ｐゴシック" panose="020B0600070205080204" pitchFamily="50" charset="-128"/>
            </a:rPr>
            <a:t>ポイント上回る結果となり、前年度と比較して</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ポイント悪化する結果となった。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ついては、この結果を参酌し、今後新たな行政需要も含めた中で、民間業務委託等の活用も視野に入れつつ、積極的に各業務の効率化および見直し等を図る。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142361</xdr:rowOff>
    </xdr:from>
    <xdr:to>
      <xdr:col>81</xdr:col>
      <xdr:colOff>44450</xdr:colOff>
      <xdr:row>61</xdr:row>
      <xdr:rowOff>155001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00811"/>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129722</xdr:rowOff>
    </xdr:from>
    <xdr:to>
      <xdr:col>77</xdr:col>
      <xdr:colOff>44450</xdr:colOff>
      <xdr:row>61</xdr:row>
      <xdr:rowOff>142361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88172"/>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88356</xdr:rowOff>
    </xdr:from>
    <xdr:to>
      <xdr:col>72</xdr:col>
      <xdr:colOff>203200</xdr:colOff>
      <xdr:row>61</xdr:row>
      <xdr:rowOff>129722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4680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75716</xdr:rowOff>
    </xdr:from>
    <xdr:to>
      <xdr:col>68</xdr:col>
      <xdr:colOff>152400</xdr:colOff>
      <xdr:row>61</xdr:row>
      <xdr:rowOff>88356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34166"/>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104201</xdr:rowOff>
    </xdr:from>
    <xdr:to>
      <xdr:col>81</xdr:col>
      <xdr:colOff>95250</xdr:colOff>
      <xdr:row>62</xdr:row>
      <xdr:rowOff>34351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76278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3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91561</xdr:rowOff>
    </xdr:from>
    <xdr:to>
      <xdr:col>77</xdr:col>
      <xdr:colOff>95250</xdr:colOff>
      <xdr:row>62</xdr:row>
      <xdr:rowOff>21711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6488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63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78922</xdr:rowOff>
    </xdr:from>
    <xdr:to>
      <xdr:col>73</xdr:col>
      <xdr:colOff>44450</xdr:colOff>
      <xdr:row>62</xdr:row>
      <xdr:rowOff>9072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165299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37556</xdr:rowOff>
    </xdr:from>
    <xdr:to>
      <xdr:col>68</xdr:col>
      <xdr:colOff>203200</xdr:colOff>
      <xdr:row>61</xdr:row>
      <xdr:rowOff>139156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123933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111293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実質公債費比率は、３箇年平均値で</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ポイント改善した。改善の主な要因は、公営企業債の元利償還金に対する繰入金の減少である。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なお、類似団体平均を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ポイント、滋賀県平均を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ポイント下回っているものの、今後も引き続き投資的事業の計画的な実施および町債残高の適正な管理に努める。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33262</xdr:rowOff>
    </xdr:from>
    <xdr:to>
      <xdr:col>81</xdr:col>
      <xdr:colOff>44450</xdr:colOff>
      <xdr:row>38</xdr:row>
      <xdr:rowOff>125185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548362"/>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39</xdr:row>
      <xdr:rowOff>45659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64028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160565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7322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160565</xdr:rowOff>
    </xdr:from>
    <xdr:to>
      <xdr:col>68</xdr:col>
      <xdr:colOff>152400</xdr:colOff>
      <xdr:row>40</xdr:row>
      <xdr:rowOff>149981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84711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109765</xdr:rowOff>
    </xdr:from>
    <xdr:to>
      <xdr:col>68</xdr:col>
      <xdr:colOff>203200</xdr:colOff>
      <xdr:row>40</xdr:row>
      <xdr:rowOff>39915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将来負担比率については、中心核整備事業等における町債発行により、将来負担額が基金等の充当可能財源等を上回ったため、平成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年度以来６年ぶりに算定された。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老朽化する公共施設等の維持修繕による需要が見込まれることを踏まえて、公共施設等の総合的な管理を行うことと併せて投資的事業の計画的な実施により公債費の動向をシミュレーションした上で町債残高をコントロールするなど、引き続き町債残高の適正な管理に努めるとともに、本町の特徴である税収の急激な増減を踏まえつつ各特定目的基金の充実に努め、将来負担比率の抑制を図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25037</xdr:rowOff>
    </xdr:from>
    <xdr:to>
      <xdr:col>81</xdr:col>
      <xdr:colOff>95250</xdr:colOff>
      <xdr:row>15</xdr:row>
      <xdr:rowOff>126637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168564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56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11,239
11,003
44.55
11,563,716
11,066,448
351,864
4,179,255
6,966,321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前年度と比較して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8.8</a:t>
          </a:r>
          <a:r>
            <a:rPr kumimoji="1" lang="ja-JP" altLang="en-US" sz="1200">
              <a:latin typeface="ＭＳ Ｐゴシック" panose="020B0600070205080204" pitchFamily="50" charset="-128"/>
              <a:ea typeface="ＭＳ Ｐゴシック" panose="020B0600070205080204" pitchFamily="50" charset="-128"/>
            </a:rPr>
            <a:t>ポイント、全国平均を</a:t>
          </a:r>
          <a:r>
            <a:rPr kumimoji="1" lang="en-US" altLang="ja-JP" sz="1200">
              <a:latin typeface="ＭＳ Ｐゴシック" panose="020B0600070205080204" pitchFamily="50" charset="-128"/>
              <a:ea typeface="ＭＳ Ｐゴシック" panose="020B0600070205080204" pitchFamily="50" charset="-128"/>
            </a:rPr>
            <a:t>7.1</a:t>
          </a:r>
          <a:r>
            <a:rPr kumimoji="1" lang="ja-JP" altLang="en-US" sz="1200">
              <a:latin typeface="ＭＳ Ｐゴシック" panose="020B0600070205080204" pitchFamily="50" charset="-128"/>
              <a:ea typeface="ＭＳ Ｐゴシック" panose="020B0600070205080204" pitchFamily="50" charset="-128"/>
            </a:rPr>
            <a:t>ポイント、滋賀県平均を</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ポイントそれぞれ上回った。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ついては、今後も引き続いて集中改革プランおよびこれに基づく適正な定員管理の実施と併せて、事業の規模・内容について適正化を図りつつ、これによる結果を踏まえて、民間業務委託を始めとする民間活力の導入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167005</xdr:rowOff>
    </xdr:from>
    <xdr:to>
      <xdr:col>24</xdr:col>
      <xdr:colOff>25400</xdr:colOff>
      <xdr:row>38</xdr:row>
      <xdr:rowOff>109855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51065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64135</xdr:rowOff>
    </xdr:from>
    <xdr:to>
      <xdr:col>19</xdr:col>
      <xdr:colOff>187325</xdr:colOff>
      <xdr:row>37</xdr:row>
      <xdr:rowOff>167005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40778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64135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3906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29845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39064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59055</xdr:rowOff>
    </xdr:from>
    <xdr:to>
      <xdr:col>24</xdr:col>
      <xdr:colOff>76200</xdr:colOff>
      <xdr:row>38</xdr:row>
      <xdr:rowOff>160655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31132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116205</xdr:rowOff>
    </xdr:from>
    <xdr:to>
      <xdr:col>20</xdr:col>
      <xdr:colOff>38100</xdr:colOff>
      <xdr:row>38</xdr:row>
      <xdr:rowOff>46355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31132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54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xdr:rowOff>
    </xdr:from>
    <xdr:to>
      <xdr:col>15</xdr:col>
      <xdr:colOff>149225</xdr:colOff>
      <xdr:row>37</xdr:row>
      <xdr:rowOff>114935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99712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150495</xdr:rowOff>
    </xdr:from>
    <xdr:to>
      <xdr:col>6</xdr:col>
      <xdr:colOff>171450</xdr:colOff>
      <xdr:row>38</xdr:row>
      <xdr:rowOff>80645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65422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5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ポイント減少し、前年度とほぼ同値、類似団体平均、全国平均および滋賀県平均を下回る結果となった。</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117856</xdr:rowOff>
    </xdr:from>
    <xdr:to>
      <xdr:col>82</xdr:col>
      <xdr:colOff>107950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181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76708</xdr:rowOff>
    </xdr:from>
    <xdr:to>
      <xdr:col>78</xdr:col>
      <xdr:colOff>69850</xdr:colOff>
      <xdr:row>14</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770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40132</xdr:rowOff>
    </xdr:from>
    <xdr:to>
      <xdr:col>73</xdr:col>
      <xdr:colOff>180975</xdr:colOff>
      <xdr:row>14</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404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40132</xdr:rowOff>
    </xdr:from>
    <xdr:to>
      <xdr:col>69</xdr:col>
      <xdr:colOff>92075</xdr:colOff>
      <xdr:row>14</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404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67056</xdr:rowOff>
    </xdr:from>
    <xdr:to>
      <xdr:col>82</xdr:col>
      <xdr:colOff>158750</xdr:colOff>
      <xdr:row>14</xdr:row>
      <xdr:rowOff>168656</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83583</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1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71628</xdr:rowOff>
    </xdr:from>
    <xdr:to>
      <xdr:col>78</xdr:col>
      <xdr:colOff>120650</xdr:colOff>
      <xdr:row>15</xdr:row>
      <xdr:rowOff>1778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158005</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5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25908</xdr:rowOff>
    </xdr:from>
    <xdr:to>
      <xdr:col>74</xdr:col>
      <xdr:colOff>31750</xdr:colOff>
      <xdr:row>14</xdr:row>
      <xdr:rowOff>127508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160782</xdr:rowOff>
    </xdr:from>
    <xdr:to>
      <xdr:col>69</xdr:col>
      <xdr:colOff>142875</xdr:colOff>
      <xdr:row>14</xdr:row>
      <xdr:rowOff>90932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75709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7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48768</xdr:rowOff>
    </xdr:from>
    <xdr:to>
      <xdr:col>65</xdr:col>
      <xdr:colOff>53975</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135145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3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ポイント減少し、類似団体平均、全国平均および滋賀県平均を下回る結果となった。自立支援給付費等は、年々増加傾向であることから、資格審査等の適正化に努める。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186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前年度と比較して、数値はほぼ横ばいで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ポイント、滋賀県平均を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ポイントそれぞれ下回る結果となった。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101600</xdr:rowOff>
    </xdr:from>
    <xdr:to>
      <xdr:col>82</xdr:col>
      <xdr:colOff>107950</xdr:colOff>
      <xdr:row>54</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359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0</xdr:rowOff>
    </xdr:from>
    <xdr:to>
      <xdr:col>78</xdr:col>
      <xdr:colOff>69850</xdr:colOff>
      <xdr:row>54</xdr:row>
      <xdr:rowOff>101600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25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23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54</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232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50800</xdr:rowOff>
    </xdr:from>
    <xdr:to>
      <xdr:col>78</xdr:col>
      <xdr:colOff>120650</xdr:colOff>
      <xdr:row>54</xdr:row>
      <xdr:rowOff>152400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120650</xdr:rowOff>
    </xdr:from>
    <xdr:to>
      <xdr:col>74</xdr:col>
      <xdr:colOff>31750</xdr:colOff>
      <xdr:row>54</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60977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63500</xdr:rowOff>
    </xdr:from>
    <xdr:to>
      <xdr:col>65</xdr:col>
      <xdr:colOff>53975</xdr:colOff>
      <xdr:row>54</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一部事務組合に対する負担金の減等により前年度から</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は下回っているものの、全国平均および滋賀県平均を上回っていることから、今後、補助金を交付するのが適当な事業を行っているのかなどについて明確な基準を設けて、必要性の低い補助金は見直しや廃止を行うよう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157480</xdr:rowOff>
    </xdr:from>
    <xdr:to>
      <xdr:col>82</xdr:col>
      <xdr:colOff>107950</xdr:colOff>
      <xdr:row>37</xdr:row>
      <xdr:rowOff>1270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598678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62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62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106680</xdr:rowOff>
    </xdr:from>
    <xdr:to>
      <xdr:col>82</xdr:col>
      <xdr:colOff>158750</xdr:colOff>
      <xdr:row>35</xdr:row>
      <xdr:rowOff>36830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123207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25417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町債残高の増加により前年度と比較して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ポイント、滋賀県平均を</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ポイントそれぞれ下回った。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年度決算に基づく実質公債費比率が</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％を超えたことによる平成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の公債費負担適正化計画策定以降、町債の繰上償還等公債費の圧縮および適切な町債残高の管理に努めており、今後の各施設の老朽化に伴う維持修繕費の増嵩も視野に、引き続き普通建設事業の計画的な実施等による町債残高の適切な管理等の取組を進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124714</xdr:rowOff>
    </xdr:from>
    <xdr:to>
      <xdr:col>24</xdr:col>
      <xdr:colOff>25400</xdr:colOff>
      <xdr:row>75</xdr:row>
      <xdr:rowOff>156718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834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124714</xdr:rowOff>
    </xdr:from>
    <xdr:to>
      <xdr:col>19</xdr:col>
      <xdr:colOff>187325</xdr:colOff>
      <xdr:row>75</xdr:row>
      <xdr:rowOff>129286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83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75</xdr:row>
      <xdr:rowOff>133858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88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133858</xdr:rowOff>
    </xdr:from>
    <xdr:to>
      <xdr:col>11</xdr:col>
      <xdr:colOff>9525</xdr:colOff>
      <xdr:row>76</xdr:row>
      <xdr:rowOff>26415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926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73914</xdr:rowOff>
    </xdr:from>
    <xdr:to>
      <xdr:col>20</xdr:col>
      <xdr:colOff>38100</xdr:colOff>
      <xdr:row>76</xdr:row>
      <xdr:rowOff>4065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14241</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83058</xdr:rowOff>
    </xdr:from>
    <xdr:to>
      <xdr:col>11</xdr:col>
      <xdr:colOff>60325</xdr:colOff>
      <xdr:row>76</xdr:row>
      <xdr:rowOff>13208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23385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ポイント上回り、全国平均を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ポイント、滋賀県平均を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ポイント下回る結果となった。主な要因は、一部事務組合に対する負担金を含む補助費等の減を受けた経常一般財源充当額の減少によるものである。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75</xdr:row>
      <xdr:rowOff>168148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942316"/>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62992</xdr:rowOff>
    </xdr:from>
    <xdr:to>
      <xdr:col>78</xdr:col>
      <xdr:colOff>69850</xdr:colOff>
      <xdr:row>75</xdr:row>
      <xdr:rowOff>168148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2174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152146</xdr:rowOff>
    </xdr:from>
    <xdr:to>
      <xdr:col>73</xdr:col>
      <xdr:colOff>180975</xdr:colOff>
      <xdr:row>75</xdr:row>
      <xdr:rowOff>62992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3944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152146</xdr:rowOff>
    </xdr:from>
    <xdr:to>
      <xdr:col>69</xdr:col>
      <xdr:colOff>92075</xdr:colOff>
      <xdr:row>75</xdr:row>
      <xdr:rowOff>136144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3944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4843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117348</xdr:rowOff>
    </xdr:from>
    <xdr:to>
      <xdr:col>78</xdr:col>
      <xdr:colOff>120650</xdr:colOff>
      <xdr:row>76</xdr:row>
      <xdr:rowOff>47498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32275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6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xdr:rowOff>
    </xdr:from>
    <xdr:to>
      <xdr:col>74</xdr:col>
      <xdr:colOff>31750</xdr:colOff>
      <xdr:row>75</xdr:row>
      <xdr:rowOff>113792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98569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5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101346</xdr:rowOff>
    </xdr:from>
    <xdr:to>
      <xdr:col>69</xdr:col>
      <xdr:colOff>142875</xdr:colOff>
      <xdr:row>75</xdr:row>
      <xdr:rowOff>31496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16273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7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85344</xdr:rowOff>
    </xdr:from>
    <xdr:to>
      <xdr:col>65</xdr:col>
      <xdr:colOff>53975</xdr:colOff>
      <xdr:row>76</xdr:row>
      <xdr:rowOff>15494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3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71549</xdr:rowOff>
    </xdr:from>
    <xdr:to>
      <xdr:col>29</xdr:col>
      <xdr:colOff>127000</xdr:colOff>
      <xdr:row>17</xdr:row>
      <xdr:rowOff>165172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33824"/>
          <a:ext cx="647700" cy="93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165172</xdr:rowOff>
    </xdr:from>
    <xdr:to>
      <xdr:col>26</xdr:col>
      <xdr:colOff>50800</xdr:colOff>
      <xdr:row>18</xdr:row>
      <xdr:rowOff>41460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27447"/>
          <a:ext cx="698500" cy="47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32356</xdr:rowOff>
    </xdr:from>
    <xdr:to>
      <xdr:col>22</xdr:col>
      <xdr:colOff>114300</xdr:colOff>
      <xdr:row>18</xdr:row>
      <xdr:rowOff>41460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66081"/>
          <a:ext cx="698500" cy="9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32356</xdr:rowOff>
    </xdr:from>
    <xdr:to>
      <xdr:col>18</xdr:col>
      <xdr:colOff>177800</xdr:colOff>
      <xdr:row>18</xdr:row>
      <xdr:rowOff>56833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66081"/>
          <a:ext cx="698500" cy="24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20749</xdr:rowOff>
    </xdr:from>
    <xdr:to>
      <xdr:col>29</xdr:col>
      <xdr:colOff>177800</xdr:colOff>
      <xdr:row>17</xdr:row>
      <xdr:rowOff>122349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83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37276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2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114372</xdr:rowOff>
    </xdr:from>
    <xdr:to>
      <xdr:col>26</xdr:col>
      <xdr:colOff>101600</xdr:colOff>
      <xdr:row>18</xdr:row>
      <xdr:rowOff>44522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7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54699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45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162110</xdr:rowOff>
    </xdr:from>
    <xdr:to>
      <xdr:col>22</xdr:col>
      <xdr:colOff>165100</xdr:colOff>
      <xdr:row>18</xdr:row>
      <xdr:rowOff>92260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2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102437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89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153006</xdr:rowOff>
    </xdr:from>
    <xdr:to>
      <xdr:col>19</xdr:col>
      <xdr:colOff>38100</xdr:colOff>
      <xdr:row>18</xdr:row>
      <xdr:rowOff>83156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15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93333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8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6033</xdr:rowOff>
    </xdr:from>
    <xdr:to>
      <xdr:col>15</xdr:col>
      <xdr:colOff>101600</xdr:colOff>
      <xdr:row>18</xdr:row>
      <xdr:rowOff>107633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39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117810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90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88778</xdr:rowOff>
    </xdr:from>
    <xdr:to>
      <xdr:col>29</xdr:col>
      <xdr:colOff>127000</xdr:colOff>
      <xdr:row>37</xdr:row>
      <xdr:rowOff>98013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7213478"/>
          <a:ext cx="647700" cy="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39355</xdr:rowOff>
    </xdr:from>
    <xdr:to>
      <xdr:col>26</xdr:col>
      <xdr:colOff>50800</xdr:colOff>
      <xdr:row>37</xdr:row>
      <xdr:rowOff>88778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164055"/>
          <a:ext cx="698500" cy="4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133127</xdr:rowOff>
    </xdr:from>
    <xdr:to>
      <xdr:col>22</xdr:col>
      <xdr:colOff>114300</xdr:colOff>
      <xdr:row>37</xdr:row>
      <xdr:rowOff>39355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7086377"/>
          <a:ext cx="698500" cy="7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30256</xdr:rowOff>
    </xdr:from>
    <xdr:to>
      <xdr:col>18</xdr:col>
      <xdr:colOff>177800</xdr:colOff>
      <xdr:row>36</xdr:row>
      <xdr:rowOff>133127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6983506"/>
          <a:ext cx="698500" cy="102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47213</xdr:rowOff>
    </xdr:from>
    <xdr:to>
      <xdr:col>29</xdr:col>
      <xdr:colOff>177800</xdr:colOff>
      <xdr:row>37</xdr:row>
      <xdr:rowOff>148813</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171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127240</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08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37978</xdr:rowOff>
    </xdr:from>
    <xdr:to>
      <xdr:col>26</xdr:col>
      <xdr:colOff>101600</xdr:colOff>
      <xdr:row>37</xdr:row>
      <xdr:rowOff>139578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162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124355</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249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160005</xdr:rowOff>
    </xdr:from>
    <xdr:to>
      <xdr:col>22</xdr:col>
      <xdr:colOff>165100</xdr:colOff>
      <xdr:row>37</xdr:row>
      <xdr:rowOff>90155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11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74932</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19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82327</xdr:rowOff>
    </xdr:from>
    <xdr:to>
      <xdr:col>19</xdr:col>
      <xdr:colOff>38100</xdr:colOff>
      <xdr:row>37</xdr:row>
      <xdr:rowOff>12477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03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168704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12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322356</xdr:rowOff>
    </xdr:from>
    <xdr:to>
      <xdr:col>15</xdr:col>
      <xdr:colOff>101600</xdr:colOff>
      <xdr:row>36</xdr:row>
      <xdr:rowOff>81056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93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65833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01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11,239
11,003
44.55
11,563,716
11,066,448
351,864
4,179,255
6,966,321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21612</xdr:rowOff>
    </xdr:from>
    <xdr:to>
      <xdr:col>24</xdr:col>
      <xdr:colOff>63500</xdr:colOff>
      <xdr:row>35</xdr:row>
      <xdr:rowOff>11554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50912"/>
          <a:ext cx="8382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11554</xdr:rowOff>
    </xdr:from>
    <xdr:to>
      <xdr:col>19</xdr:col>
      <xdr:colOff>177800</xdr:colOff>
      <xdr:row>35</xdr:row>
      <xdr:rowOff>86610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12304"/>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78816</xdr:rowOff>
    </xdr:from>
    <xdr:to>
      <xdr:col>15</xdr:col>
      <xdr:colOff>50800</xdr:colOff>
      <xdr:row>35</xdr:row>
      <xdr:rowOff>86610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9566"/>
          <a:ext cx="889000" cy="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78816</xdr:rowOff>
    </xdr:from>
    <xdr:to>
      <xdr:col>10</xdr:col>
      <xdr:colOff>114300</xdr:colOff>
      <xdr:row>35</xdr:row>
      <xdr:rowOff>105497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9566"/>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142262</xdr:rowOff>
    </xdr:from>
    <xdr:to>
      <xdr:col>24</xdr:col>
      <xdr:colOff>114300</xdr:colOff>
      <xdr:row>34</xdr:row>
      <xdr:rowOff>72412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165139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132204</xdr:rowOff>
    </xdr:from>
    <xdr:to>
      <xdr:col>20</xdr:col>
      <xdr:colOff>38100</xdr:colOff>
      <xdr:row>35</xdr:row>
      <xdr:rowOff>62354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78881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3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35810</xdr:rowOff>
    </xdr:from>
    <xdr:to>
      <xdr:col>15</xdr:col>
      <xdr:colOff>101600</xdr:colOff>
      <xdr:row>35</xdr:row>
      <xdr:rowOff>137410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153937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1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28016</xdr:rowOff>
    </xdr:from>
    <xdr:to>
      <xdr:col>10</xdr:col>
      <xdr:colOff>165100</xdr:colOff>
      <xdr:row>35</xdr:row>
      <xdr:rowOff>129616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146143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0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54697</xdr:rowOff>
    </xdr:from>
    <xdr:to>
      <xdr:col>6</xdr:col>
      <xdr:colOff>38100</xdr:colOff>
      <xdr:row>35</xdr:row>
      <xdr:rowOff>156297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1374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3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15867</xdr:rowOff>
    </xdr:from>
    <xdr:to>
      <xdr:col>24</xdr:col>
      <xdr:colOff>63500</xdr:colOff>
      <xdr:row>56</xdr:row>
      <xdr:rowOff>69360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445617"/>
          <a:ext cx="838200" cy="2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69360</xdr:rowOff>
    </xdr:from>
    <xdr:to>
      <xdr:col>19</xdr:col>
      <xdr:colOff>177800</xdr:colOff>
      <xdr:row>56</xdr:row>
      <xdr:rowOff>161352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670560"/>
          <a:ext cx="889000" cy="9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161352</xdr:rowOff>
    </xdr:from>
    <xdr:to>
      <xdr:col>15</xdr:col>
      <xdr:colOff>50800</xdr:colOff>
      <xdr:row>57</xdr:row>
      <xdr:rowOff>3732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62552"/>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3732</xdr:rowOff>
    </xdr:from>
    <xdr:to>
      <xdr:col>10</xdr:col>
      <xdr:colOff>114300</xdr:colOff>
      <xdr:row>57</xdr:row>
      <xdr:rowOff>30334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76382"/>
          <a:ext cx="8890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136517</xdr:rowOff>
    </xdr:from>
    <xdr:to>
      <xdr:col>24</xdr:col>
      <xdr:colOff>114300</xdr:colOff>
      <xdr:row>55</xdr:row>
      <xdr:rowOff>66667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3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159394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24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18560</xdr:rowOff>
    </xdr:from>
    <xdr:to>
      <xdr:col>20</xdr:col>
      <xdr:colOff>38100</xdr:colOff>
      <xdr:row>56</xdr:row>
      <xdr:rowOff>120160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136687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9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110552</xdr:rowOff>
    </xdr:from>
    <xdr:to>
      <xdr:col>15</xdr:col>
      <xdr:colOff>101600</xdr:colOff>
      <xdr:row>57</xdr:row>
      <xdr:rowOff>40702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31829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80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124382</xdr:rowOff>
    </xdr:from>
    <xdr:to>
      <xdr:col>10</xdr:col>
      <xdr:colOff>165100</xdr:colOff>
      <xdr:row>57</xdr:row>
      <xdr:rowOff>54532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71059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0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150984</xdr:rowOff>
    </xdr:from>
    <xdr:to>
      <xdr:col>6</xdr:col>
      <xdr:colOff>38100</xdr:colOff>
      <xdr:row>57</xdr:row>
      <xdr:rowOff>81134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97661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5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168427</xdr:rowOff>
    </xdr:from>
    <xdr:to>
      <xdr:col>24</xdr:col>
      <xdr:colOff>63500</xdr:colOff>
      <xdr:row>79</xdr:row>
      <xdr:rowOff>18066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1527"/>
          <a:ext cx="8382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168427</xdr:rowOff>
    </xdr:from>
    <xdr:to>
      <xdr:col>19</xdr:col>
      <xdr:colOff>177800</xdr:colOff>
      <xdr:row>79</xdr:row>
      <xdr:rowOff>6674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1527"/>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6674</xdr:rowOff>
    </xdr:from>
    <xdr:to>
      <xdr:col>15</xdr:col>
      <xdr:colOff>50800</xdr:colOff>
      <xdr:row>79</xdr:row>
      <xdr:rowOff>20332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51224"/>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168466</xdr:rowOff>
    </xdr:from>
    <xdr:to>
      <xdr:col>10</xdr:col>
      <xdr:colOff>114300</xdr:colOff>
      <xdr:row>79</xdr:row>
      <xdr:rowOff>20332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1566"/>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138716</xdr:rowOff>
    </xdr:from>
    <xdr:to>
      <xdr:col>24</xdr:col>
      <xdr:colOff>114300</xdr:colOff>
      <xdr:row>79</xdr:row>
      <xdr:rowOff>68866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53643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117627</xdr:rowOff>
    </xdr:from>
    <xdr:to>
      <xdr:col>20</xdr:col>
      <xdr:colOff>38100</xdr:colOff>
      <xdr:row>79</xdr:row>
      <xdr:rowOff>47777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38904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127324</xdr:rowOff>
    </xdr:from>
    <xdr:to>
      <xdr:col>15</xdr:col>
      <xdr:colOff>101600</xdr:colOff>
      <xdr:row>79</xdr:row>
      <xdr:rowOff>57474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48601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140982</xdr:rowOff>
    </xdr:from>
    <xdr:to>
      <xdr:col>10</xdr:col>
      <xdr:colOff>165100</xdr:colOff>
      <xdr:row>79</xdr:row>
      <xdr:rowOff>71132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62259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117666</xdr:rowOff>
    </xdr:from>
    <xdr:to>
      <xdr:col>6</xdr:col>
      <xdr:colOff>38100</xdr:colOff>
      <xdr:row>79</xdr:row>
      <xdr:rowOff>47816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38943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153225</xdr:rowOff>
    </xdr:from>
    <xdr:to>
      <xdr:col>24</xdr:col>
      <xdr:colOff>63500</xdr:colOff>
      <xdr:row>94</xdr:row>
      <xdr:rowOff>156324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98075"/>
          <a:ext cx="838200" cy="17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156324</xdr:rowOff>
    </xdr:from>
    <xdr:to>
      <xdr:col>19</xdr:col>
      <xdr:colOff>177800</xdr:colOff>
      <xdr:row>95</xdr:row>
      <xdr:rowOff>84544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72624"/>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80874</xdr:rowOff>
    </xdr:from>
    <xdr:to>
      <xdr:col>15</xdr:col>
      <xdr:colOff>50800</xdr:colOff>
      <xdr:row>95</xdr:row>
      <xdr:rowOff>84544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197174"/>
          <a:ext cx="889000" cy="17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80874</xdr:rowOff>
    </xdr:from>
    <xdr:to>
      <xdr:col>10</xdr:col>
      <xdr:colOff>114300</xdr:colOff>
      <xdr:row>95</xdr:row>
      <xdr:rowOff>159969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97174"/>
          <a:ext cx="889000" cy="25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102425</xdr:rowOff>
    </xdr:from>
    <xdr:to>
      <xdr:col>24</xdr:col>
      <xdr:colOff>114300</xdr:colOff>
      <xdr:row>94</xdr:row>
      <xdr:rowOff>32575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125302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9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105524</xdr:rowOff>
    </xdr:from>
    <xdr:to>
      <xdr:col>20</xdr:col>
      <xdr:colOff>38100</xdr:colOff>
      <xdr:row>95</xdr:row>
      <xdr:rowOff>35674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52201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9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33744</xdr:rowOff>
    </xdr:from>
    <xdr:to>
      <xdr:col>15</xdr:col>
      <xdr:colOff>101600</xdr:colOff>
      <xdr:row>95</xdr:row>
      <xdr:rowOff>135344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151871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0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30074</xdr:rowOff>
    </xdr:from>
    <xdr:to>
      <xdr:col>10</xdr:col>
      <xdr:colOff>165100</xdr:colOff>
      <xdr:row>94</xdr:row>
      <xdr:rowOff>131674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148201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92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109169</xdr:rowOff>
    </xdr:from>
    <xdr:to>
      <xdr:col>6</xdr:col>
      <xdr:colOff>38100</xdr:colOff>
      <xdr:row>96</xdr:row>
      <xdr:rowOff>39319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55846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7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81449</xdr:rowOff>
    </xdr:from>
    <xdr:to>
      <xdr:col>55</xdr:col>
      <xdr:colOff>0</xdr:colOff>
      <xdr:row>36</xdr:row>
      <xdr:rowOff>123302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53649"/>
          <a:ext cx="838200" cy="4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123302</xdr:rowOff>
    </xdr:from>
    <xdr:to>
      <xdr:col>50</xdr:col>
      <xdr:colOff>114300</xdr:colOff>
      <xdr:row>36</xdr:row>
      <xdr:rowOff>158350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95502"/>
          <a:ext cx="889000" cy="3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149896</xdr:rowOff>
    </xdr:from>
    <xdr:to>
      <xdr:col>45</xdr:col>
      <xdr:colOff>177800</xdr:colOff>
      <xdr:row>36</xdr:row>
      <xdr:rowOff>158350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22096"/>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118063</xdr:rowOff>
    </xdr:from>
    <xdr:to>
      <xdr:col>41</xdr:col>
      <xdr:colOff>50800</xdr:colOff>
      <xdr:row>36</xdr:row>
      <xdr:rowOff>149896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47363"/>
          <a:ext cx="889000" cy="3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30649</xdr:rowOff>
    </xdr:from>
    <xdr:to>
      <xdr:col>55</xdr:col>
      <xdr:colOff>50800</xdr:colOff>
      <xdr:row>36</xdr:row>
      <xdr:rowOff>132249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0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9076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72502</xdr:rowOff>
    </xdr:from>
    <xdr:to>
      <xdr:col>50</xdr:col>
      <xdr:colOff>165100</xdr:colOff>
      <xdr:row>37</xdr:row>
      <xdr:rowOff>2652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165229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3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107550</xdr:rowOff>
    </xdr:from>
    <xdr:to>
      <xdr:col>46</xdr:col>
      <xdr:colOff>38100</xdr:colOff>
      <xdr:row>37</xdr:row>
      <xdr:rowOff>37700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28827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7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99096</xdr:rowOff>
    </xdr:from>
    <xdr:to>
      <xdr:col>41</xdr:col>
      <xdr:colOff>101600</xdr:colOff>
      <xdr:row>37</xdr:row>
      <xdr:rowOff>29246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20373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6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67263</xdr:rowOff>
    </xdr:from>
    <xdr:to>
      <xdr:col>36</xdr:col>
      <xdr:colOff>165100</xdr:colOff>
      <xdr:row>34</xdr:row>
      <xdr:rowOff>168863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159990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144363</xdr:rowOff>
    </xdr:from>
    <xdr:to>
      <xdr:col>55</xdr:col>
      <xdr:colOff>0</xdr:colOff>
      <xdr:row>57</xdr:row>
      <xdr:rowOff>136003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45563"/>
          <a:ext cx="838200" cy="16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136003</xdr:rowOff>
    </xdr:from>
    <xdr:to>
      <xdr:col>50</xdr:col>
      <xdr:colOff>114300</xdr:colOff>
      <xdr:row>58</xdr:row>
      <xdr:rowOff>67396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08653"/>
          <a:ext cx="889000" cy="10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67396</xdr:rowOff>
    </xdr:from>
    <xdr:to>
      <xdr:col>45</xdr:col>
      <xdr:colOff>177800</xdr:colOff>
      <xdr:row>58</xdr:row>
      <xdr:rowOff>149782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11496"/>
          <a:ext cx="889000" cy="8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20562</xdr:rowOff>
    </xdr:from>
    <xdr:to>
      <xdr:col>41</xdr:col>
      <xdr:colOff>50800</xdr:colOff>
      <xdr:row>58</xdr:row>
      <xdr:rowOff>149782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64662"/>
          <a:ext cx="889000" cy="12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93563</xdr:rowOff>
    </xdr:from>
    <xdr:to>
      <xdr:col>55</xdr:col>
      <xdr:colOff>50800</xdr:colOff>
      <xdr:row>57</xdr:row>
      <xdr:rowOff>23713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116440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4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85203</xdr:rowOff>
    </xdr:from>
    <xdr:to>
      <xdr:col>50</xdr:col>
      <xdr:colOff>165100</xdr:colOff>
      <xdr:row>58</xdr:row>
      <xdr:rowOff>15353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31880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3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16596</xdr:rowOff>
    </xdr:from>
    <xdr:to>
      <xdr:col>46</xdr:col>
      <xdr:colOff>38100</xdr:colOff>
      <xdr:row>58</xdr:row>
      <xdr:rowOff>118196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109323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98982</xdr:rowOff>
    </xdr:from>
    <xdr:to>
      <xdr:col>41</xdr:col>
      <xdr:colOff>101600</xdr:colOff>
      <xdr:row>59</xdr:row>
      <xdr:rowOff>29132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20259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3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141212</xdr:rowOff>
    </xdr:from>
    <xdr:to>
      <xdr:col>36</xdr:col>
      <xdr:colOff>165100</xdr:colOff>
      <xdr:row>58</xdr:row>
      <xdr:rowOff>71362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87889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8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150675</xdr:rowOff>
    </xdr:from>
    <xdr:to>
      <xdr:col>55</xdr:col>
      <xdr:colOff>0</xdr:colOff>
      <xdr:row>78</xdr:row>
      <xdr:rowOff>62078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80875"/>
          <a:ext cx="838200" cy="2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62078</xdr:rowOff>
    </xdr:from>
    <xdr:to>
      <xdr:col>50</xdr:col>
      <xdr:colOff>114300</xdr:colOff>
      <xdr:row>78</xdr:row>
      <xdr:rowOff>104361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35178"/>
          <a:ext cx="889000" cy="4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104361</xdr:rowOff>
    </xdr:from>
    <xdr:to>
      <xdr:col>45</xdr:col>
      <xdr:colOff>177800</xdr:colOff>
      <xdr:row>78</xdr:row>
      <xdr:rowOff>116887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77461"/>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42573</xdr:rowOff>
    </xdr:from>
    <xdr:to>
      <xdr:col>41</xdr:col>
      <xdr:colOff>50800</xdr:colOff>
      <xdr:row>78</xdr:row>
      <xdr:rowOff>116887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15673"/>
          <a:ext cx="889000" cy="7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99875</xdr:rowOff>
    </xdr:from>
    <xdr:to>
      <xdr:col>55</xdr:col>
      <xdr:colOff>50800</xdr:colOff>
      <xdr:row>77</xdr:row>
      <xdr:rowOff>30025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3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122752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11278</xdr:rowOff>
    </xdr:from>
    <xdr:to>
      <xdr:col>50</xdr:col>
      <xdr:colOff>165100</xdr:colOff>
      <xdr:row>78</xdr:row>
      <xdr:rowOff>112878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129405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5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53561</xdr:rowOff>
    </xdr:from>
    <xdr:to>
      <xdr:col>46</xdr:col>
      <xdr:colOff>38100</xdr:colOff>
      <xdr:row>78</xdr:row>
      <xdr:rowOff>155161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146288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1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66087</xdr:rowOff>
    </xdr:from>
    <xdr:to>
      <xdr:col>41</xdr:col>
      <xdr:colOff>101600</xdr:colOff>
      <xdr:row>78</xdr:row>
      <xdr:rowOff>167687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158814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3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163223</xdr:rowOff>
    </xdr:from>
    <xdr:to>
      <xdr:col>36</xdr:col>
      <xdr:colOff>165100</xdr:colOff>
      <xdr:row>78</xdr:row>
      <xdr:rowOff>93373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6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109900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4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131931</xdr:rowOff>
    </xdr:from>
    <xdr:to>
      <xdr:col>55</xdr:col>
      <xdr:colOff>0</xdr:colOff>
      <xdr:row>97</xdr:row>
      <xdr:rowOff>139576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62581"/>
          <a:ext cx="8382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125019</xdr:rowOff>
    </xdr:from>
    <xdr:to>
      <xdr:col>50</xdr:col>
      <xdr:colOff>114300</xdr:colOff>
      <xdr:row>97</xdr:row>
      <xdr:rowOff>139576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55669"/>
          <a:ext cx="889000" cy="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125019</xdr:rowOff>
    </xdr:from>
    <xdr:to>
      <xdr:col>45</xdr:col>
      <xdr:colOff>177800</xdr:colOff>
      <xdr:row>98</xdr:row>
      <xdr:rowOff>38650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55669"/>
          <a:ext cx="889000" cy="8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80136</xdr:rowOff>
    </xdr:from>
    <xdr:to>
      <xdr:col>41</xdr:col>
      <xdr:colOff>50800</xdr:colOff>
      <xdr:row>98</xdr:row>
      <xdr:rowOff>38650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0786"/>
          <a:ext cx="889000" cy="1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81131</xdr:rowOff>
    </xdr:from>
    <xdr:to>
      <xdr:col>55</xdr:col>
      <xdr:colOff>50800</xdr:colOff>
      <xdr:row>98</xdr:row>
      <xdr:rowOff>11281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59558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88776</xdr:rowOff>
    </xdr:from>
    <xdr:to>
      <xdr:col>50</xdr:col>
      <xdr:colOff>165100</xdr:colOff>
      <xdr:row>98</xdr:row>
      <xdr:rowOff>18926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10053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74219</xdr:rowOff>
    </xdr:from>
    <xdr:to>
      <xdr:col>46</xdr:col>
      <xdr:colOff>38100</xdr:colOff>
      <xdr:row>98</xdr:row>
      <xdr:rowOff>4369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166946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9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159300</xdr:rowOff>
    </xdr:from>
    <xdr:to>
      <xdr:col>41</xdr:col>
      <xdr:colOff>101600</xdr:colOff>
      <xdr:row>98</xdr:row>
      <xdr:rowOff>89450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80577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8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29336</xdr:rowOff>
    </xdr:from>
    <xdr:to>
      <xdr:col>36</xdr:col>
      <xdr:colOff>165100</xdr:colOff>
      <xdr:row>97</xdr:row>
      <xdr:rowOff>130936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122063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25291</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391"/>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22068</xdr:rowOff>
    </xdr:from>
    <xdr:to>
      <xdr:col>81</xdr:col>
      <xdr:colOff>50800</xdr:colOff>
      <xdr:row>38</xdr:row>
      <xdr:rowOff>25291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37168"/>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22068</xdr:rowOff>
    </xdr:from>
    <xdr:to>
      <xdr:col>76</xdr:col>
      <xdr:colOff>114300</xdr:colOff>
      <xdr:row>38</xdr:row>
      <xdr:rowOff>24211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37168"/>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24211</xdr:rowOff>
    </xdr:from>
    <xdr:to>
      <xdr:col>71</xdr:col>
      <xdr:colOff>177800</xdr:colOff>
      <xdr:row>38</xdr:row>
      <xdr:rowOff>25234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39311"/>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145941</xdr:rowOff>
    </xdr:from>
    <xdr:to>
      <xdr:col>81</xdr:col>
      <xdr:colOff>101600</xdr:colOff>
      <xdr:row>38</xdr:row>
      <xdr:rowOff>76091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67218</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24333" y="6582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142718</xdr:rowOff>
    </xdr:from>
    <xdr:to>
      <xdr:col>76</xdr:col>
      <xdr:colOff>165100</xdr:colOff>
      <xdr:row>38</xdr:row>
      <xdr:rowOff>72868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63995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7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144861</xdr:rowOff>
    </xdr:from>
    <xdr:to>
      <xdr:col>72</xdr:col>
      <xdr:colOff>38100</xdr:colOff>
      <xdr:row>38</xdr:row>
      <xdr:rowOff>75011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66138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581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145884</xdr:rowOff>
    </xdr:from>
    <xdr:to>
      <xdr:col>67</xdr:col>
      <xdr:colOff>101600</xdr:colOff>
      <xdr:row>38</xdr:row>
      <xdr:rowOff>76034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67161</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57333" y="65822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2756</xdr:rowOff>
    </xdr:from>
    <xdr:to>
      <xdr:col>85</xdr:col>
      <xdr:colOff>127000</xdr:colOff>
      <xdr:row>79</xdr:row>
      <xdr:rowOff>19444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547306"/>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14872</xdr:rowOff>
    </xdr:from>
    <xdr:to>
      <xdr:col>81</xdr:col>
      <xdr:colOff>50800</xdr:colOff>
      <xdr:row>79</xdr:row>
      <xdr:rowOff>19444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5594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165519</xdr:rowOff>
    </xdr:from>
    <xdr:to>
      <xdr:col>76</xdr:col>
      <xdr:colOff>114300</xdr:colOff>
      <xdr:row>79</xdr:row>
      <xdr:rowOff>14872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53861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1105</xdr:rowOff>
    </xdr:from>
    <xdr:to>
      <xdr:col>71</xdr:col>
      <xdr:colOff>177800</xdr:colOff>
      <xdr:row>78</xdr:row>
      <xdr:rowOff>165519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74205"/>
          <a:ext cx="889000" cy="16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123406</xdr:rowOff>
    </xdr:from>
    <xdr:to>
      <xdr:col>85</xdr:col>
      <xdr:colOff>177800</xdr:colOff>
      <xdr:row>79</xdr:row>
      <xdr:rowOff>53556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38333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4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140094</xdr:rowOff>
    </xdr:from>
    <xdr:to>
      <xdr:col>81</xdr:col>
      <xdr:colOff>101600</xdr:colOff>
      <xdr:row>79</xdr:row>
      <xdr:rowOff>70244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5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61371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60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135522</xdr:rowOff>
    </xdr:from>
    <xdr:to>
      <xdr:col>76</xdr:col>
      <xdr:colOff>165100</xdr:colOff>
      <xdr:row>79</xdr:row>
      <xdr:rowOff>65672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5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56799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6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114719</xdr:rowOff>
    </xdr:from>
    <xdr:to>
      <xdr:col>72</xdr:col>
      <xdr:colOff>38100</xdr:colOff>
      <xdr:row>79</xdr:row>
      <xdr:rowOff>44869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35996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5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121755</xdr:rowOff>
    </xdr:from>
    <xdr:to>
      <xdr:col>67</xdr:col>
      <xdr:colOff>101600</xdr:colOff>
      <xdr:row>78</xdr:row>
      <xdr:rowOff>51905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43032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36396</xdr:rowOff>
    </xdr:from>
    <xdr:to>
      <xdr:col>85</xdr:col>
      <xdr:colOff>127000</xdr:colOff>
      <xdr:row>97</xdr:row>
      <xdr:rowOff>11798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5981246"/>
          <a:ext cx="838200" cy="66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11798</xdr:rowOff>
    </xdr:from>
    <xdr:to>
      <xdr:col>81</xdr:col>
      <xdr:colOff>50800</xdr:colOff>
      <xdr:row>98</xdr:row>
      <xdr:rowOff>19349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42448"/>
          <a:ext cx="889000" cy="17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47978</xdr:rowOff>
    </xdr:from>
    <xdr:to>
      <xdr:col>76</xdr:col>
      <xdr:colOff>114300</xdr:colOff>
      <xdr:row>98</xdr:row>
      <xdr:rowOff>19349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78628"/>
          <a:ext cx="889000" cy="14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47978</xdr:rowOff>
    </xdr:from>
    <xdr:to>
      <xdr:col>71</xdr:col>
      <xdr:colOff>177800</xdr:colOff>
      <xdr:row>98</xdr:row>
      <xdr:rowOff>60216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78628"/>
          <a:ext cx="889000" cy="18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157046</xdr:rowOff>
    </xdr:from>
    <xdr:to>
      <xdr:col>85</xdr:col>
      <xdr:colOff>177800</xdr:colOff>
      <xdr:row>93</xdr:row>
      <xdr:rowOff>87196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593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8473</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78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132448</xdr:rowOff>
    </xdr:from>
    <xdr:to>
      <xdr:col>81</xdr:col>
      <xdr:colOff>101600</xdr:colOff>
      <xdr:row>97</xdr:row>
      <xdr:rowOff>62598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79125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139999</xdr:rowOff>
    </xdr:from>
    <xdr:to>
      <xdr:col>76</xdr:col>
      <xdr:colOff>165100</xdr:colOff>
      <xdr:row>98</xdr:row>
      <xdr:rowOff>70149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61276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6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168628</xdr:rowOff>
    </xdr:from>
    <xdr:to>
      <xdr:col>72</xdr:col>
      <xdr:colOff>38100</xdr:colOff>
      <xdr:row>97</xdr:row>
      <xdr:rowOff>98778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2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89905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2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9416</xdr:rowOff>
    </xdr:from>
    <xdr:to>
      <xdr:col>67</xdr:col>
      <xdr:colOff>101600</xdr:colOff>
      <xdr:row>98</xdr:row>
      <xdr:rowOff>111016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1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102143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41135</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6685"/>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41135</xdr:rowOff>
    </xdr:from>
    <xdr:to>
      <xdr:col>111</xdr:col>
      <xdr:colOff>177800</xdr:colOff>
      <xdr:row>59</xdr:row>
      <xdr:rowOff>41135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6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41135</xdr:rowOff>
    </xdr:from>
    <xdr:to>
      <xdr:col>107</xdr:col>
      <xdr:colOff>50800</xdr:colOff>
      <xdr:row>59</xdr:row>
      <xdr:rowOff>41211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5668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41211</xdr:rowOff>
    </xdr:from>
    <xdr:to>
      <xdr:col>102</xdr:col>
      <xdr:colOff>114300</xdr:colOff>
      <xdr:row>59</xdr:row>
      <xdr:rowOff>41249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5676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161785</xdr:rowOff>
    </xdr:from>
    <xdr:to>
      <xdr:col>112</xdr:col>
      <xdr:colOff>38100</xdr:colOff>
      <xdr:row>59</xdr:row>
      <xdr:rowOff>91935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83062</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198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161785</xdr:rowOff>
    </xdr:from>
    <xdr:to>
      <xdr:col>107</xdr:col>
      <xdr:colOff>101600</xdr:colOff>
      <xdr:row>59</xdr:row>
      <xdr:rowOff>91935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83062</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198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161861</xdr:rowOff>
    </xdr:from>
    <xdr:to>
      <xdr:col>102</xdr:col>
      <xdr:colOff>165100</xdr:colOff>
      <xdr:row>59</xdr:row>
      <xdr:rowOff>92011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83138</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198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161899</xdr:rowOff>
    </xdr:from>
    <xdr:to>
      <xdr:col>98</xdr:col>
      <xdr:colOff>38100</xdr:colOff>
      <xdr:row>59</xdr:row>
      <xdr:rowOff>92049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83176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198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132956</xdr:rowOff>
    </xdr:from>
    <xdr:to>
      <xdr:col>116</xdr:col>
      <xdr:colOff>63500</xdr:colOff>
      <xdr:row>76</xdr:row>
      <xdr:rowOff>136020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63156"/>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136020</xdr:rowOff>
    </xdr:from>
    <xdr:to>
      <xdr:col>111</xdr:col>
      <xdr:colOff>177800</xdr:colOff>
      <xdr:row>77</xdr:row>
      <xdr:rowOff>28006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66220"/>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24919</xdr:rowOff>
    </xdr:from>
    <xdr:to>
      <xdr:col>107</xdr:col>
      <xdr:colOff>50800</xdr:colOff>
      <xdr:row>77</xdr:row>
      <xdr:rowOff>28006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26569"/>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322</xdr:rowOff>
    </xdr:from>
    <xdr:to>
      <xdr:col>102</xdr:col>
      <xdr:colOff>114300</xdr:colOff>
      <xdr:row>77</xdr:row>
      <xdr:rowOff>24919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01972"/>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82156</xdr:rowOff>
    </xdr:from>
    <xdr:to>
      <xdr:col>116</xdr:col>
      <xdr:colOff>114300</xdr:colOff>
      <xdr:row>77</xdr:row>
      <xdr:rowOff>12306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60583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85220</xdr:rowOff>
    </xdr:from>
    <xdr:to>
      <xdr:col>112</xdr:col>
      <xdr:colOff>38100</xdr:colOff>
      <xdr:row>77</xdr:row>
      <xdr:rowOff>15370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1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0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148656</xdr:rowOff>
    </xdr:from>
    <xdr:to>
      <xdr:col>107</xdr:col>
      <xdr:colOff>101600</xdr:colOff>
      <xdr:row>77</xdr:row>
      <xdr:rowOff>78806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7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69933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7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145569</xdr:rowOff>
    </xdr:from>
    <xdr:to>
      <xdr:col>102</xdr:col>
      <xdr:colOff>165100</xdr:colOff>
      <xdr:row>77</xdr:row>
      <xdr:rowOff>75719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66846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120972</xdr:rowOff>
    </xdr:from>
    <xdr:to>
      <xdr:col>98</xdr:col>
      <xdr:colOff>38100</xdr:colOff>
      <xdr:row>77</xdr:row>
      <xdr:rowOff>51122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5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42249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4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性質別歳出総額は、住民一人当たりコストが</a:t>
          </a:r>
          <a:r>
            <a:rPr kumimoji="1" lang="en-US" altLang="ja-JP" sz="1300">
              <a:latin typeface="ＭＳ Ｐゴシック" panose="020B0600070205080204" pitchFamily="50" charset="-128"/>
              <a:ea typeface="ＭＳ Ｐゴシック" panose="020B0600070205080204" pitchFamily="50" charset="-128"/>
            </a:rPr>
            <a:t>984,647</a:t>
          </a:r>
          <a:r>
            <a:rPr kumimoji="1" lang="ja-JP" altLang="en-US" sz="1300">
              <a:latin typeface="ＭＳ Ｐゴシック" panose="020B0600070205080204" pitchFamily="50" charset="-128"/>
              <a:ea typeface="ＭＳ Ｐゴシック" panose="020B0600070205080204" pitchFamily="50" charset="-128"/>
            </a:rPr>
            <a:t>円となっており、この総額を各費目ごとに分類し、類似団体と比較すると、人件費、物件費、普通建設事業費、扶助費および積立金は上回っており、特に人件費、物件費および積立金は大きく上回っている。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年々増加傾向にあり、類似団体平均のみならず、全国平均および滋賀県平均を上回っていることから、今後も引き続いて集中改革プランおよびこれに基づく適正な定員管理の実施と併せて、事業の規模・内容について適正化を図りつつ、これによる結果を踏まえて、民間業務委託を始めとする民間活力の導入等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物件費についてはふるさと納税業務委託料の増、積立金については未来につなぐふるさと交竜基金積立金の増が主な増加要因である。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11,239
11,003
44.55
11,563,716
11,066,448
351,864
4,179,255
6,966,321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169990</xdr:rowOff>
    </xdr:from>
    <xdr:to>
      <xdr:col>24</xdr:col>
      <xdr:colOff>63500</xdr:colOff>
      <xdr:row>36</xdr:row>
      <xdr:rowOff>25591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0740"/>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25591</xdr:rowOff>
    </xdr:from>
    <xdr:to>
      <xdr:col>19</xdr:col>
      <xdr:colOff>177800</xdr:colOff>
      <xdr:row>36</xdr:row>
      <xdr:rowOff>121603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7791"/>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121603</xdr:rowOff>
    </xdr:from>
    <xdr:to>
      <xdr:col>15</xdr:col>
      <xdr:colOff>50800</xdr:colOff>
      <xdr:row>36</xdr:row>
      <xdr:rowOff>137985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3803"/>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131699</xdr:rowOff>
    </xdr:from>
    <xdr:to>
      <xdr:col>10</xdr:col>
      <xdr:colOff>114300</xdr:colOff>
      <xdr:row>36</xdr:row>
      <xdr:rowOff>137985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389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119190</xdr:rowOff>
    </xdr:from>
    <xdr:to>
      <xdr:col>24</xdr:col>
      <xdr:colOff>114300</xdr:colOff>
      <xdr:row>36</xdr:row>
      <xdr:rowOff>49340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97617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146241</xdr:rowOff>
    </xdr:from>
    <xdr:to>
      <xdr:col>20</xdr:col>
      <xdr:colOff>38100</xdr:colOff>
      <xdr:row>36</xdr:row>
      <xdr:rowOff>76391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67518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70803</xdr:rowOff>
    </xdr:from>
    <xdr:to>
      <xdr:col>15</xdr:col>
      <xdr:colOff>101600</xdr:colOff>
      <xdr:row>37</xdr:row>
      <xdr:rowOff>953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163530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87185</xdr:rowOff>
    </xdr:from>
    <xdr:to>
      <xdr:col>10</xdr:col>
      <xdr:colOff>165100</xdr:colOff>
      <xdr:row>37</xdr:row>
      <xdr:rowOff>17335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8462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80899</xdr:rowOff>
    </xdr:from>
    <xdr:to>
      <xdr:col>6</xdr:col>
      <xdr:colOff>38100</xdr:colOff>
      <xdr:row>37</xdr:row>
      <xdr:rowOff>11049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2176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140262</xdr:rowOff>
    </xdr:from>
    <xdr:to>
      <xdr:col>24</xdr:col>
      <xdr:colOff>63500</xdr:colOff>
      <xdr:row>55</xdr:row>
      <xdr:rowOff>48968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8884212"/>
          <a:ext cx="838200" cy="59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48968</xdr:rowOff>
    </xdr:from>
    <xdr:to>
      <xdr:col>19</xdr:col>
      <xdr:colOff>177800</xdr:colOff>
      <xdr:row>57</xdr:row>
      <xdr:rowOff>47479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478718"/>
          <a:ext cx="889000" cy="34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24904</xdr:rowOff>
    </xdr:from>
    <xdr:to>
      <xdr:col>15</xdr:col>
      <xdr:colOff>50800</xdr:colOff>
      <xdr:row>57</xdr:row>
      <xdr:rowOff>47479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97554"/>
          <a:ext cx="889000" cy="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139988</xdr:rowOff>
    </xdr:from>
    <xdr:to>
      <xdr:col>10</xdr:col>
      <xdr:colOff>114300</xdr:colOff>
      <xdr:row>57</xdr:row>
      <xdr:rowOff>24904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69738"/>
          <a:ext cx="889000" cy="22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89462</xdr:rowOff>
    </xdr:from>
    <xdr:to>
      <xdr:col>24</xdr:col>
      <xdr:colOff>114300</xdr:colOff>
      <xdr:row>52</xdr:row>
      <xdr:rowOff>19612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88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4389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74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169618</xdr:rowOff>
    </xdr:from>
    <xdr:to>
      <xdr:col>20</xdr:col>
      <xdr:colOff>38100</xdr:colOff>
      <xdr:row>55</xdr:row>
      <xdr:rowOff>99768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2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116295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0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168129</xdr:rowOff>
    </xdr:from>
    <xdr:to>
      <xdr:col>15</xdr:col>
      <xdr:colOff>101600</xdr:colOff>
      <xdr:row>57</xdr:row>
      <xdr:rowOff>98279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89406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6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145554</xdr:rowOff>
    </xdr:from>
    <xdr:to>
      <xdr:col>10</xdr:col>
      <xdr:colOff>165100</xdr:colOff>
      <xdr:row>57</xdr:row>
      <xdr:rowOff>75704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66831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3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89188</xdr:rowOff>
    </xdr:from>
    <xdr:to>
      <xdr:col>6</xdr:col>
      <xdr:colOff>38100</xdr:colOff>
      <xdr:row>56</xdr:row>
      <xdr:rowOff>19338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1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10465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1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56353</xdr:rowOff>
    </xdr:from>
    <xdr:to>
      <xdr:col>24</xdr:col>
      <xdr:colOff>63500</xdr:colOff>
      <xdr:row>78</xdr:row>
      <xdr:rowOff>34206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58003"/>
          <a:ext cx="838200" cy="14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34206</xdr:rowOff>
    </xdr:from>
    <xdr:to>
      <xdr:col>19</xdr:col>
      <xdr:colOff>177800</xdr:colOff>
      <xdr:row>78</xdr:row>
      <xdr:rowOff>101322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07306"/>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83465</xdr:rowOff>
    </xdr:from>
    <xdr:to>
      <xdr:col>15</xdr:col>
      <xdr:colOff>50800</xdr:colOff>
      <xdr:row>78</xdr:row>
      <xdr:rowOff>101322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56565"/>
          <a:ext cx="8890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60741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83465</xdr:rowOff>
    </xdr:from>
    <xdr:to>
      <xdr:col>10</xdr:col>
      <xdr:colOff>114300</xdr:colOff>
      <xdr:row>79</xdr:row>
      <xdr:rowOff>29341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56565"/>
          <a:ext cx="889000" cy="1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5553</xdr:rowOff>
    </xdr:from>
    <xdr:to>
      <xdr:col>24</xdr:col>
      <xdr:colOff>114300</xdr:colOff>
      <xdr:row>77</xdr:row>
      <xdr:rowOff>107153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155430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154856</xdr:rowOff>
    </xdr:from>
    <xdr:to>
      <xdr:col>20</xdr:col>
      <xdr:colOff>38100</xdr:colOff>
      <xdr:row>78</xdr:row>
      <xdr:rowOff>85006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5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76133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4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50522</xdr:rowOff>
    </xdr:from>
    <xdr:to>
      <xdr:col>15</xdr:col>
      <xdr:colOff>101600</xdr:colOff>
      <xdr:row>78</xdr:row>
      <xdr:rowOff>152122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143249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1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32665</xdr:rowOff>
    </xdr:from>
    <xdr:to>
      <xdr:col>10</xdr:col>
      <xdr:colOff>165100</xdr:colOff>
      <xdr:row>78</xdr:row>
      <xdr:rowOff>134265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125392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149991</xdr:rowOff>
    </xdr:from>
    <xdr:to>
      <xdr:col>6</xdr:col>
      <xdr:colOff>38100</xdr:colOff>
      <xdr:row>79</xdr:row>
      <xdr:rowOff>80141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2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71268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1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114260</xdr:rowOff>
    </xdr:from>
    <xdr:to>
      <xdr:col>24</xdr:col>
      <xdr:colOff>63500</xdr:colOff>
      <xdr:row>98</xdr:row>
      <xdr:rowOff>122414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16360"/>
          <a:ext cx="8382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88243</xdr:rowOff>
    </xdr:from>
    <xdr:to>
      <xdr:col>19</xdr:col>
      <xdr:colOff>177800</xdr:colOff>
      <xdr:row>98</xdr:row>
      <xdr:rowOff>114260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90343"/>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88243</xdr:rowOff>
    </xdr:from>
    <xdr:to>
      <xdr:col>15</xdr:col>
      <xdr:colOff>50800</xdr:colOff>
      <xdr:row>98</xdr:row>
      <xdr:rowOff>132820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9034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132820</xdr:rowOff>
    </xdr:from>
    <xdr:to>
      <xdr:col>10</xdr:col>
      <xdr:colOff>114300</xdr:colOff>
      <xdr:row>99</xdr:row>
      <xdr:rowOff>19337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34920"/>
          <a:ext cx="889000" cy="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71614</xdr:rowOff>
    </xdr:from>
    <xdr:to>
      <xdr:col>24</xdr:col>
      <xdr:colOff>114300</xdr:colOff>
      <xdr:row>99</xdr:row>
      <xdr:rowOff>1764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50041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63460</xdr:rowOff>
    </xdr:from>
    <xdr:to>
      <xdr:col>20</xdr:col>
      <xdr:colOff>38100</xdr:colOff>
      <xdr:row>98</xdr:row>
      <xdr:rowOff>165060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156187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37443</xdr:rowOff>
    </xdr:from>
    <xdr:to>
      <xdr:col>15</xdr:col>
      <xdr:colOff>101600</xdr:colOff>
      <xdr:row>98</xdr:row>
      <xdr:rowOff>139043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130170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3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82020</xdr:rowOff>
    </xdr:from>
    <xdr:to>
      <xdr:col>10</xdr:col>
      <xdr:colOff>165100</xdr:colOff>
      <xdr:row>99</xdr:row>
      <xdr:rowOff>12170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139987</xdr:rowOff>
    </xdr:from>
    <xdr:to>
      <xdr:col>6</xdr:col>
      <xdr:colOff>38100</xdr:colOff>
      <xdr:row>99</xdr:row>
      <xdr:rowOff>70137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61264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146939</xdr:rowOff>
    </xdr:from>
    <xdr:to>
      <xdr:col>55</xdr:col>
      <xdr:colOff>0</xdr:colOff>
      <xdr:row>36</xdr:row>
      <xdr:rowOff>155702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319139"/>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155702</xdr:rowOff>
    </xdr:from>
    <xdr:to>
      <xdr:col>50</xdr:col>
      <xdr:colOff>114300</xdr:colOff>
      <xdr:row>36</xdr:row>
      <xdr:rowOff>168656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32790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168656</xdr:rowOff>
    </xdr:from>
    <xdr:to>
      <xdr:col>45</xdr:col>
      <xdr:colOff>177800</xdr:colOff>
      <xdr:row>37</xdr:row>
      <xdr:rowOff>5969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3408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146939</xdr:rowOff>
    </xdr:from>
    <xdr:to>
      <xdr:col>41</xdr:col>
      <xdr:colOff>50800</xdr:colOff>
      <xdr:row>37</xdr:row>
      <xdr:rowOff>5969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1913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96139</xdr:rowOff>
    </xdr:from>
    <xdr:to>
      <xdr:col>55</xdr:col>
      <xdr:colOff>50800</xdr:colOff>
      <xdr:row>37</xdr:row>
      <xdr:rowOff>26289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119016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104902</xdr:rowOff>
    </xdr:from>
    <xdr:to>
      <xdr:col>50</xdr:col>
      <xdr:colOff>165100</xdr:colOff>
      <xdr:row>37</xdr:row>
      <xdr:rowOff>35052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51579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117856</xdr:rowOff>
    </xdr:from>
    <xdr:to>
      <xdr:col>46</xdr:col>
      <xdr:colOff>38100</xdr:colOff>
      <xdr:row>37</xdr:row>
      <xdr:rowOff>48006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64533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126619</xdr:rowOff>
    </xdr:from>
    <xdr:to>
      <xdr:col>41</xdr:col>
      <xdr:colOff>101600</xdr:colOff>
      <xdr:row>37</xdr:row>
      <xdr:rowOff>56769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73296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7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96139</xdr:rowOff>
    </xdr:from>
    <xdr:to>
      <xdr:col>36</xdr:col>
      <xdr:colOff>165100</xdr:colOff>
      <xdr:row>37</xdr:row>
      <xdr:rowOff>26289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42816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4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103293</xdr:rowOff>
    </xdr:from>
    <xdr:to>
      <xdr:col>55</xdr:col>
      <xdr:colOff>0</xdr:colOff>
      <xdr:row>57</xdr:row>
      <xdr:rowOff>155450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75943"/>
          <a:ext cx="838200" cy="5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93930</xdr:rowOff>
    </xdr:from>
    <xdr:to>
      <xdr:col>50</xdr:col>
      <xdr:colOff>114300</xdr:colOff>
      <xdr:row>57</xdr:row>
      <xdr:rowOff>103293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66580"/>
          <a:ext cx="8890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93930</xdr:rowOff>
    </xdr:from>
    <xdr:to>
      <xdr:col>45</xdr:col>
      <xdr:colOff>177800</xdr:colOff>
      <xdr:row>58</xdr:row>
      <xdr:rowOff>15236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66580"/>
          <a:ext cx="889000" cy="9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15236</xdr:rowOff>
    </xdr:from>
    <xdr:to>
      <xdr:col>41</xdr:col>
      <xdr:colOff>50800</xdr:colOff>
      <xdr:row>58</xdr:row>
      <xdr:rowOff>20096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59336"/>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104650</xdr:rowOff>
    </xdr:from>
    <xdr:to>
      <xdr:col>55</xdr:col>
      <xdr:colOff>50800</xdr:colOff>
      <xdr:row>58</xdr:row>
      <xdr:rowOff>34800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52493</xdr:rowOff>
    </xdr:from>
    <xdr:to>
      <xdr:col>50</xdr:col>
      <xdr:colOff>165100</xdr:colOff>
      <xdr:row>57</xdr:row>
      <xdr:rowOff>154093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170620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0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43130</xdr:rowOff>
    </xdr:from>
    <xdr:to>
      <xdr:col>46</xdr:col>
      <xdr:colOff>38100</xdr:colOff>
      <xdr:row>57</xdr:row>
      <xdr:rowOff>144730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161257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135886</xdr:rowOff>
    </xdr:from>
    <xdr:to>
      <xdr:col>41</xdr:col>
      <xdr:colOff>101600</xdr:colOff>
      <xdr:row>58</xdr:row>
      <xdr:rowOff>66036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57163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140746</xdr:rowOff>
    </xdr:from>
    <xdr:to>
      <xdr:col>36</xdr:col>
      <xdr:colOff>165100</xdr:colOff>
      <xdr:row>58</xdr:row>
      <xdr:rowOff>70896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1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62023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0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20200</xdr:rowOff>
    </xdr:from>
    <xdr:to>
      <xdr:col>55</xdr:col>
      <xdr:colOff>0</xdr:colOff>
      <xdr:row>77</xdr:row>
      <xdr:rowOff>97428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78950"/>
          <a:ext cx="838200" cy="4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97428</xdr:rowOff>
    </xdr:from>
    <xdr:to>
      <xdr:col>50</xdr:col>
      <xdr:colOff>114300</xdr:colOff>
      <xdr:row>78</xdr:row>
      <xdr:rowOff>23191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99078"/>
          <a:ext cx="889000" cy="9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47289</xdr:rowOff>
    </xdr:from>
    <xdr:to>
      <xdr:col>45</xdr:col>
      <xdr:colOff>177800</xdr:colOff>
      <xdr:row>78</xdr:row>
      <xdr:rowOff>23191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48939"/>
          <a:ext cx="889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47289</xdr:rowOff>
    </xdr:from>
    <xdr:to>
      <xdr:col>41</xdr:col>
      <xdr:colOff>50800</xdr:colOff>
      <xdr:row>77</xdr:row>
      <xdr:rowOff>116821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48939"/>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140850</xdr:rowOff>
    </xdr:from>
    <xdr:to>
      <xdr:col>55</xdr:col>
      <xdr:colOff>50800</xdr:colOff>
      <xdr:row>75</xdr:row>
      <xdr:rowOff>71000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163727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46628</xdr:rowOff>
    </xdr:from>
    <xdr:to>
      <xdr:col>50</xdr:col>
      <xdr:colOff>165100</xdr:colOff>
      <xdr:row>77</xdr:row>
      <xdr:rowOff>148228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139355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143841</xdr:rowOff>
    </xdr:from>
    <xdr:to>
      <xdr:col>46</xdr:col>
      <xdr:colOff>38100</xdr:colOff>
      <xdr:row>78</xdr:row>
      <xdr:rowOff>73991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65118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167939</xdr:rowOff>
    </xdr:from>
    <xdr:to>
      <xdr:col>41</xdr:col>
      <xdr:colOff>101600</xdr:colOff>
      <xdr:row>77</xdr:row>
      <xdr:rowOff>98089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9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89216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9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66021</xdr:rowOff>
    </xdr:from>
    <xdr:to>
      <xdr:col>36</xdr:col>
      <xdr:colOff>165100</xdr:colOff>
      <xdr:row>77</xdr:row>
      <xdr:rowOff>167621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158748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81338</xdr:rowOff>
    </xdr:from>
    <xdr:to>
      <xdr:col>55</xdr:col>
      <xdr:colOff>0</xdr:colOff>
      <xdr:row>97</xdr:row>
      <xdr:rowOff>20503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40538"/>
          <a:ext cx="838200" cy="1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160572</xdr:rowOff>
    </xdr:from>
    <xdr:to>
      <xdr:col>50</xdr:col>
      <xdr:colOff>114300</xdr:colOff>
      <xdr:row>97</xdr:row>
      <xdr:rowOff>20503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19772"/>
          <a:ext cx="889000" cy="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160572</xdr:rowOff>
    </xdr:from>
    <xdr:to>
      <xdr:col>45</xdr:col>
      <xdr:colOff>177800</xdr:colOff>
      <xdr:row>96</xdr:row>
      <xdr:rowOff>162601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19772"/>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82409</xdr:rowOff>
    </xdr:from>
    <xdr:to>
      <xdr:col>41</xdr:col>
      <xdr:colOff>50800</xdr:colOff>
      <xdr:row>96</xdr:row>
      <xdr:rowOff>162601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41609"/>
          <a:ext cx="889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30538</xdr:rowOff>
    </xdr:from>
    <xdr:to>
      <xdr:col>55</xdr:col>
      <xdr:colOff>50800</xdr:colOff>
      <xdr:row>96</xdr:row>
      <xdr:rowOff>132138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53415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141153</xdr:rowOff>
    </xdr:from>
    <xdr:to>
      <xdr:col>50</xdr:col>
      <xdr:colOff>165100</xdr:colOff>
      <xdr:row>97</xdr:row>
      <xdr:rowOff>71303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62430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109772</xdr:rowOff>
    </xdr:from>
    <xdr:to>
      <xdr:col>46</xdr:col>
      <xdr:colOff>38100</xdr:colOff>
      <xdr:row>97</xdr:row>
      <xdr:rowOff>39922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31049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6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111801</xdr:rowOff>
    </xdr:from>
    <xdr:to>
      <xdr:col>41</xdr:col>
      <xdr:colOff>101600</xdr:colOff>
      <xdr:row>97</xdr:row>
      <xdr:rowOff>41951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33078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6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31609</xdr:rowOff>
    </xdr:from>
    <xdr:to>
      <xdr:col>36</xdr:col>
      <xdr:colOff>165100</xdr:colOff>
      <xdr:row>96</xdr:row>
      <xdr:rowOff>133209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9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149736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6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25476</xdr:rowOff>
    </xdr:from>
    <xdr:to>
      <xdr:col>85</xdr:col>
      <xdr:colOff>127000</xdr:colOff>
      <xdr:row>38</xdr:row>
      <xdr:rowOff>112116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40576"/>
          <a:ext cx="8382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25476</xdr:rowOff>
    </xdr:from>
    <xdr:to>
      <xdr:col>81</xdr:col>
      <xdr:colOff>50800</xdr:colOff>
      <xdr:row>38</xdr:row>
      <xdr:rowOff>129604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40576"/>
          <a:ext cx="889000" cy="10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129604</xdr:rowOff>
    </xdr:from>
    <xdr:to>
      <xdr:col>76</xdr:col>
      <xdr:colOff>114300</xdr:colOff>
      <xdr:row>39</xdr:row>
      <xdr:rowOff>13741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44704"/>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106325</xdr:rowOff>
    </xdr:from>
    <xdr:to>
      <xdr:col>71</xdr:col>
      <xdr:colOff>177800</xdr:colOff>
      <xdr:row>39</xdr:row>
      <xdr:rowOff>13741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935625"/>
          <a:ext cx="889000" cy="76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61316</xdr:rowOff>
    </xdr:from>
    <xdr:to>
      <xdr:col>85</xdr:col>
      <xdr:colOff>177800</xdr:colOff>
      <xdr:row>38</xdr:row>
      <xdr:rowOff>162916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39743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146126</xdr:rowOff>
    </xdr:from>
    <xdr:to>
      <xdr:col>81</xdr:col>
      <xdr:colOff>101600</xdr:colOff>
      <xdr:row>38</xdr:row>
      <xdr:rowOff>76276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92803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78804</xdr:rowOff>
    </xdr:from>
    <xdr:to>
      <xdr:col>76</xdr:col>
      <xdr:colOff>165100</xdr:colOff>
      <xdr:row>39</xdr:row>
      <xdr:rowOff>8954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134391</xdr:rowOff>
    </xdr:from>
    <xdr:to>
      <xdr:col>72</xdr:col>
      <xdr:colOff>38100</xdr:colOff>
      <xdr:row>39</xdr:row>
      <xdr:rowOff>64541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55668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74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55525</xdr:rowOff>
    </xdr:from>
    <xdr:to>
      <xdr:col>67</xdr:col>
      <xdr:colOff>101600</xdr:colOff>
      <xdr:row>34</xdr:row>
      <xdr:rowOff>157125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2202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6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139660</xdr:rowOff>
    </xdr:from>
    <xdr:to>
      <xdr:col>85</xdr:col>
      <xdr:colOff>127000</xdr:colOff>
      <xdr:row>58</xdr:row>
      <xdr:rowOff>47919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12310"/>
          <a:ext cx="838200" cy="7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47919</xdr:rowOff>
    </xdr:from>
    <xdr:to>
      <xdr:col>81</xdr:col>
      <xdr:colOff>50800</xdr:colOff>
      <xdr:row>58</xdr:row>
      <xdr:rowOff>80597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92019"/>
          <a:ext cx="889000" cy="3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80597</xdr:rowOff>
    </xdr:from>
    <xdr:to>
      <xdr:col>76</xdr:col>
      <xdr:colOff>114300</xdr:colOff>
      <xdr:row>58</xdr:row>
      <xdr:rowOff>82013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24697"/>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61946</xdr:rowOff>
    </xdr:from>
    <xdr:to>
      <xdr:col>71</xdr:col>
      <xdr:colOff>177800</xdr:colOff>
      <xdr:row>58</xdr:row>
      <xdr:rowOff>82013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06046"/>
          <a:ext cx="889000" cy="2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88860</xdr:rowOff>
    </xdr:from>
    <xdr:to>
      <xdr:col>85</xdr:col>
      <xdr:colOff>177800</xdr:colOff>
      <xdr:row>58</xdr:row>
      <xdr:rowOff>19010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111737</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1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168569</xdr:rowOff>
    </xdr:from>
    <xdr:to>
      <xdr:col>81</xdr:col>
      <xdr:colOff>101600</xdr:colOff>
      <xdr:row>58</xdr:row>
      <xdr:rowOff>98719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115246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1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29797</xdr:rowOff>
    </xdr:from>
    <xdr:to>
      <xdr:col>76</xdr:col>
      <xdr:colOff>165100</xdr:colOff>
      <xdr:row>58</xdr:row>
      <xdr:rowOff>131397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122524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31213</xdr:rowOff>
    </xdr:from>
    <xdr:to>
      <xdr:col>72</xdr:col>
      <xdr:colOff>38100</xdr:colOff>
      <xdr:row>58</xdr:row>
      <xdr:rowOff>132813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7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149340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5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11146</xdr:rowOff>
    </xdr:from>
    <xdr:to>
      <xdr:col>67</xdr:col>
      <xdr:colOff>101600</xdr:colOff>
      <xdr:row>58</xdr:row>
      <xdr:rowOff>112746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129273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25291</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8391"/>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22068</xdr:rowOff>
    </xdr:from>
    <xdr:to>
      <xdr:col>81</xdr:col>
      <xdr:colOff>50800</xdr:colOff>
      <xdr:row>78</xdr:row>
      <xdr:rowOff>25291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5168"/>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22068</xdr:rowOff>
    </xdr:from>
    <xdr:to>
      <xdr:col>76</xdr:col>
      <xdr:colOff>114300</xdr:colOff>
      <xdr:row>78</xdr:row>
      <xdr:rowOff>24211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95168"/>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24211</xdr:rowOff>
    </xdr:from>
    <xdr:to>
      <xdr:col>71</xdr:col>
      <xdr:colOff>177800</xdr:colOff>
      <xdr:row>78</xdr:row>
      <xdr:rowOff>25234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97311"/>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145941</xdr:rowOff>
    </xdr:from>
    <xdr:to>
      <xdr:col>81</xdr:col>
      <xdr:colOff>101600</xdr:colOff>
      <xdr:row>78</xdr:row>
      <xdr:rowOff>76091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67218</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24333" y="13440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142718</xdr:rowOff>
    </xdr:from>
    <xdr:to>
      <xdr:col>76</xdr:col>
      <xdr:colOff>165100</xdr:colOff>
      <xdr:row>78</xdr:row>
      <xdr:rowOff>72868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63995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4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144861</xdr:rowOff>
    </xdr:from>
    <xdr:to>
      <xdr:col>72</xdr:col>
      <xdr:colOff>38100</xdr:colOff>
      <xdr:row>78</xdr:row>
      <xdr:rowOff>75011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66138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439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145884</xdr:rowOff>
    </xdr:from>
    <xdr:to>
      <xdr:col>67</xdr:col>
      <xdr:colOff>101600</xdr:colOff>
      <xdr:row>78</xdr:row>
      <xdr:rowOff>76034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67161</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57333" y="134402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2756</xdr:rowOff>
    </xdr:from>
    <xdr:to>
      <xdr:col>85</xdr:col>
      <xdr:colOff>127000</xdr:colOff>
      <xdr:row>99</xdr:row>
      <xdr:rowOff>19444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976306"/>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14872</xdr:rowOff>
    </xdr:from>
    <xdr:to>
      <xdr:col>81</xdr:col>
      <xdr:colOff>50800</xdr:colOff>
      <xdr:row>99</xdr:row>
      <xdr:rowOff>19444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9884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165519</xdr:rowOff>
    </xdr:from>
    <xdr:to>
      <xdr:col>76</xdr:col>
      <xdr:colOff>114300</xdr:colOff>
      <xdr:row>99</xdr:row>
      <xdr:rowOff>14872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96761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1105</xdr:rowOff>
    </xdr:from>
    <xdr:to>
      <xdr:col>71</xdr:col>
      <xdr:colOff>177800</xdr:colOff>
      <xdr:row>98</xdr:row>
      <xdr:rowOff>165519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803205"/>
          <a:ext cx="889000" cy="16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123406</xdr:rowOff>
    </xdr:from>
    <xdr:to>
      <xdr:col>85</xdr:col>
      <xdr:colOff>177800</xdr:colOff>
      <xdr:row>99</xdr:row>
      <xdr:rowOff>53556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9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38333</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140094</xdr:rowOff>
    </xdr:from>
    <xdr:to>
      <xdr:col>81</xdr:col>
      <xdr:colOff>101600</xdr:colOff>
      <xdr:row>99</xdr:row>
      <xdr:rowOff>70244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9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61371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703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135522</xdr:rowOff>
    </xdr:from>
    <xdr:to>
      <xdr:col>76</xdr:col>
      <xdr:colOff>165100</xdr:colOff>
      <xdr:row>99</xdr:row>
      <xdr:rowOff>65672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93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56799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703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114719</xdr:rowOff>
    </xdr:from>
    <xdr:to>
      <xdr:col>72</xdr:col>
      <xdr:colOff>38100</xdr:colOff>
      <xdr:row>99</xdr:row>
      <xdr:rowOff>44869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9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35996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700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121755</xdr:rowOff>
    </xdr:from>
    <xdr:to>
      <xdr:col>67</xdr:col>
      <xdr:colOff>101600</xdr:colOff>
      <xdr:row>98</xdr:row>
      <xdr:rowOff>51905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43032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目的別歳出総額は、住民一人当たりコストが</a:t>
          </a:r>
          <a:r>
            <a:rPr kumimoji="1" lang="en-US" altLang="ja-JP" sz="1300">
              <a:latin typeface="ＭＳ Ｐゴシック" panose="020B0600070205080204" pitchFamily="50" charset="-128"/>
              <a:ea typeface="ＭＳ Ｐゴシック" panose="020B0600070205080204" pitchFamily="50" charset="-128"/>
            </a:rPr>
            <a:t>984,647</a:t>
          </a:r>
          <a:r>
            <a:rPr kumimoji="1" lang="ja-JP" altLang="en-US" sz="1300">
              <a:latin typeface="ＭＳ Ｐゴシック" panose="020B0600070205080204" pitchFamily="50" charset="-128"/>
              <a:ea typeface="ＭＳ Ｐゴシック" panose="020B0600070205080204" pitchFamily="50" charset="-128"/>
            </a:rPr>
            <a:t>円となっており、この総額を各費目ごとに分類し、これを類似団体と比較すると、全体的には類似団体平均と近い値となっているものが多い。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前年度と比較して増加が大きいものは、総務費、教育費および土木費である。総務費は、住民一人当たりコストが</a:t>
          </a:r>
          <a:r>
            <a:rPr kumimoji="1" lang="en-US" altLang="ja-JP" sz="1300">
              <a:latin typeface="ＭＳ Ｐゴシック" panose="020B0600070205080204" pitchFamily="50" charset="-128"/>
              <a:ea typeface="ＭＳ Ｐゴシック" panose="020B0600070205080204" pitchFamily="50" charset="-128"/>
            </a:rPr>
            <a:t>407,328</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182,045</a:t>
          </a:r>
          <a:r>
            <a:rPr kumimoji="1" lang="ja-JP" altLang="en-US" sz="1300">
              <a:latin typeface="ＭＳ Ｐゴシック" panose="020B0600070205080204" pitchFamily="50" charset="-128"/>
              <a:ea typeface="ＭＳ Ｐゴシック" panose="020B0600070205080204" pitchFamily="50" charset="-128"/>
            </a:rPr>
            <a:t>円の増加となっている。これは、中心核整備事業に係る造成工事費およびふるさと納税業務委託料の増が主な要因である。教育費は、住民一人当たりコストが</a:t>
          </a:r>
          <a:r>
            <a:rPr kumimoji="1" lang="en-US" altLang="ja-JP" sz="1300">
              <a:latin typeface="ＭＳ Ｐゴシック" panose="020B0600070205080204" pitchFamily="50" charset="-128"/>
              <a:ea typeface="ＭＳ Ｐゴシック" panose="020B0600070205080204" pitchFamily="50" charset="-128"/>
            </a:rPr>
            <a:t>130,021</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41,842</a:t>
          </a:r>
          <a:r>
            <a:rPr kumimoji="1" lang="ja-JP" altLang="en-US" sz="1300">
              <a:latin typeface="ＭＳ Ｐゴシック" panose="020B0600070205080204" pitchFamily="50" charset="-128"/>
              <a:ea typeface="ＭＳ Ｐゴシック" panose="020B0600070205080204" pitchFamily="50" charset="-128"/>
            </a:rPr>
            <a:t>円の増加となっている。これは、新竜王小学校の建築工事費の増が主な要因である。土木費は、住民一人当たりコストが</a:t>
          </a:r>
          <a:r>
            <a:rPr kumimoji="1" lang="en-US" altLang="ja-JP" sz="1300">
              <a:latin typeface="ＭＳ Ｐゴシック" panose="020B0600070205080204" pitchFamily="50" charset="-128"/>
              <a:ea typeface="ＭＳ Ｐゴシック" panose="020B0600070205080204" pitchFamily="50" charset="-128"/>
            </a:rPr>
            <a:t>87,765</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24,194</a:t>
          </a:r>
          <a:r>
            <a:rPr kumimoji="1" lang="ja-JP" altLang="en-US" sz="1300">
              <a:latin typeface="ＭＳ Ｐゴシック" panose="020B0600070205080204" pitchFamily="50" charset="-128"/>
              <a:ea typeface="ＭＳ Ｐゴシック" panose="020B0600070205080204" pitchFamily="50" charset="-128"/>
            </a:rPr>
            <a:t>円の増加となっている。これは、総合運動公園施設の改修工事費の増が主な要因である。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前年度と比較して減少が大きいものは、農林水産業費および消防費である。農林水産業費は、住民一人当たりコストが</a:t>
          </a:r>
          <a:r>
            <a:rPr kumimoji="1" lang="en-US" altLang="ja-JP" sz="1300">
              <a:latin typeface="ＭＳ Ｐゴシック" panose="020B0600070205080204" pitchFamily="50" charset="-128"/>
              <a:ea typeface="ＭＳ Ｐゴシック" panose="020B0600070205080204" pitchFamily="50" charset="-128"/>
            </a:rPr>
            <a:t>34,055</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11,408</a:t>
          </a:r>
          <a:r>
            <a:rPr kumimoji="1" lang="ja-JP" altLang="en-US" sz="1300">
              <a:latin typeface="ＭＳ Ｐゴシック" panose="020B0600070205080204" pitchFamily="50" charset="-128"/>
              <a:ea typeface="ＭＳ Ｐゴシック" panose="020B0600070205080204" pitchFamily="50" charset="-128"/>
            </a:rPr>
            <a:t>円の減少となっている。これは、国営日野川地区土地改良事業負担金の減が主な要因である。消防費は、住民一人当たりコストが</a:t>
          </a:r>
          <a:r>
            <a:rPr kumimoji="1" lang="en-US" altLang="ja-JP" sz="1300">
              <a:latin typeface="ＭＳ Ｐゴシック" panose="020B0600070205080204" pitchFamily="50" charset="-128"/>
              <a:ea typeface="ＭＳ Ｐゴシック" panose="020B0600070205080204" pitchFamily="50" charset="-128"/>
            </a:rPr>
            <a:t>25,448</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4,548</a:t>
          </a:r>
          <a:r>
            <a:rPr kumimoji="1" lang="ja-JP" altLang="en-US" sz="1300">
              <a:latin typeface="ＭＳ Ｐゴシック" panose="020B0600070205080204" pitchFamily="50" charset="-128"/>
              <a:ea typeface="ＭＳ Ｐゴシック" panose="020B0600070205080204" pitchFamily="50" charset="-128"/>
            </a:rPr>
            <a:t>円の減少となっている。これは、南部地区防災センター解体撤去工事の完了による減が主な要因である。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実質単年度収支は、財政調整基金を</a:t>
          </a:r>
          <a:r>
            <a:rPr kumimoji="1" lang="en-US" altLang="ja-JP" sz="1200">
              <a:latin typeface="ＭＳ ゴシック" pitchFamily="49" charset="-128"/>
              <a:ea typeface="ＭＳ ゴシック" pitchFamily="49" charset="-128"/>
            </a:rPr>
            <a:t>472</a:t>
          </a:r>
          <a:r>
            <a:rPr kumimoji="1" lang="ja-JP" altLang="en-US" sz="1200">
              <a:latin typeface="ＭＳ ゴシック" pitchFamily="49" charset="-128"/>
              <a:ea typeface="ＭＳ ゴシック" pitchFamily="49" charset="-128"/>
            </a:rPr>
            <a:t>百万円取り崩したものの、寄附金および地方債が大幅に増加したことから、前年度を上回った。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本町の特徴である税収の急激な増減を踏まえ、この影響を最小限とするための減収時の補完財源となる各特定目的基金の充実活用に重点を置き、これに加えて事業の適正化を図ることにより経常経費の一層の抑制に努め、安定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連結実質赤字比率については、全会計において黒字であるため、いずれも算定されていない。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下水道事業会計において、下水道の普及についての面整備はほぼ完了しているが、長寿命化等に向けた修繕等に係る需要、また、水道事業会計の今後における施設の更新需要を勘案すると、上下水道使用料の見直しに向けた検討を進めるほか、民間事業者、広域的な行政連携等も視野に入れること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11563716</v>
      </c>
      <c r="BO4" s="449"/>
      <c r="BP4" s="449"/>
      <c r="BQ4" s="449"/>
      <c r="BR4" s="449"/>
      <c r="BS4" s="449"/>
      <c r="BT4" s="449"/>
      <c r="BU4" s="450"/>
      <c r="BV4" s="448">
        <v>8476965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8.4</v>
      </c>
      <c r="CU4" s="589"/>
      <c r="CV4" s="589"/>
      <c r="CW4" s="589"/>
      <c r="CX4" s="589"/>
      <c r="CY4" s="589"/>
      <c r="CZ4" s="589"/>
      <c r="DA4" s="590"/>
      <c r="DB4" s="588">
        <v>3.5</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11066448</v>
      </c>
      <c r="BO5" s="420"/>
      <c r="BP5" s="420"/>
      <c r="BQ5" s="420"/>
      <c r="BR5" s="420"/>
      <c r="BS5" s="420"/>
      <c r="BT5" s="420"/>
      <c r="BU5" s="421"/>
      <c r="BV5" s="419">
        <v>8156664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v>
      </c>
      <c r="CU5" s="417"/>
      <c r="CV5" s="417"/>
      <c r="CW5" s="417"/>
      <c r="CX5" s="417"/>
      <c r="CY5" s="417"/>
      <c r="CZ5" s="417"/>
      <c r="DA5" s="418"/>
      <c r="DB5" s="416">
        <v>88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497268</v>
      </c>
      <c r="BO6" s="420"/>
      <c r="BP6" s="420"/>
      <c r="BQ6" s="420"/>
      <c r="BR6" s="420"/>
      <c r="BS6" s="420"/>
      <c r="BT6" s="420"/>
      <c r="BU6" s="421"/>
      <c r="BV6" s="419">
        <v>320301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v>
      </c>
      <c r="CU6" s="563"/>
      <c r="CV6" s="563"/>
      <c r="CW6" s="563"/>
      <c r="CX6" s="563"/>
      <c r="CY6" s="563"/>
      <c r="CZ6" s="563"/>
      <c r="DA6" s="564"/>
      <c r="DB6" s="562">
        <v>88.3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145404</v>
      </c>
      <c r="BO7" s="420"/>
      <c r="BP7" s="420"/>
      <c r="BQ7" s="420"/>
      <c r="BR7" s="420"/>
      <c r="BS7" s="420"/>
      <c r="BT7" s="420"/>
      <c r="BU7" s="421"/>
      <c r="BV7" s="419">
        <v>179555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4179255</v>
      </c>
      <c r="CU7" s="420"/>
      <c r="CV7" s="420"/>
      <c r="CW7" s="420"/>
      <c r="CX7" s="420"/>
      <c r="CY7" s="420"/>
      <c r="CZ7" s="420"/>
      <c r="DA7" s="421"/>
      <c r="DB7" s="419">
        <v>4052647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351864</v>
      </c>
      <c r="BO8" s="420"/>
      <c r="BP8" s="420"/>
      <c r="BQ8" s="420"/>
      <c r="BR8" s="420"/>
      <c r="BS8" s="420"/>
      <c r="BT8" s="420"/>
      <c r="BU8" s="421"/>
      <c r="BV8" s="419">
        <v>140746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0.99</v>
      </c>
      <c r="CU8" s="523"/>
      <c r="CV8" s="523"/>
      <c r="CW8" s="523"/>
      <c r="CX8" s="523"/>
      <c r="CY8" s="523"/>
      <c r="CZ8" s="523"/>
      <c r="DA8" s="524"/>
      <c r="DB8" s="522">
        <v>0.98</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11789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211118</v>
      </c>
      <c r="BO9" s="420"/>
      <c r="BP9" s="420"/>
      <c r="BQ9" s="420"/>
      <c r="BR9" s="420"/>
      <c r="BS9" s="420"/>
      <c r="BT9" s="420"/>
      <c r="BU9" s="421"/>
      <c r="BV9" s="419">
        <v>-70362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5.3</v>
      </c>
      <c r="CU9" s="417"/>
      <c r="CV9" s="417"/>
      <c r="CW9" s="417"/>
      <c r="CX9" s="417"/>
      <c r="CY9" s="417"/>
      <c r="CZ9" s="417"/>
      <c r="DA9" s="418"/>
      <c r="DB9" s="416">
        <v>6.8</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12434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718</v>
      </c>
      <c r="BO10" s="420"/>
      <c r="BP10" s="420"/>
      <c r="BQ10" s="420"/>
      <c r="BR10" s="420"/>
      <c r="BS10" s="420"/>
      <c r="BT10" s="420"/>
      <c r="BU10" s="421"/>
      <c r="BV10" s="419">
        <v>380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11239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472055</v>
      </c>
      <c r="BO12" s="420"/>
      <c r="BP12" s="420"/>
      <c r="BQ12" s="420"/>
      <c r="BR12" s="420"/>
      <c r="BS12" s="420"/>
      <c r="BT12" s="420"/>
      <c r="BU12" s="421"/>
      <c r="BV12" s="419">
        <v>243036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11003</v>
      </c>
      <c r="S13" s="507"/>
      <c r="T13" s="507"/>
      <c r="U13" s="507"/>
      <c r="V13" s="508"/>
      <c r="W13" s="509" t="s">
        <v>131</v>
      </c>
      <c r="X13" s="405"/>
      <c r="Y13" s="405"/>
      <c r="Z13" s="405"/>
      <c r="AA13" s="405"/>
      <c r="AB13" s="406"/>
      <c r="AC13" s="372">
        <v>406</v>
      </c>
      <c r="AD13" s="373"/>
      <c r="AE13" s="373"/>
      <c r="AF13" s="373"/>
      <c r="AG13" s="374"/>
      <c r="AH13" s="372">
        <v>459</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-260219</v>
      </c>
      <c r="BO13" s="420"/>
      <c r="BP13" s="420"/>
      <c r="BQ13" s="420"/>
      <c r="BR13" s="420"/>
      <c r="BS13" s="420"/>
      <c r="BT13" s="420"/>
      <c r="BU13" s="421"/>
      <c r="BV13" s="419">
        <v>-313018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3.7</v>
      </c>
      <c r="CU13" s="417"/>
      <c r="CV13" s="417"/>
      <c r="CW13" s="417"/>
      <c r="CX13" s="417"/>
      <c r="CY13" s="417"/>
      <c r="CZ13" s="417"/>
      <c r="DA13" s="418"/>
      <c r="DB13" s="416">
        <v>4.5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11433</v>
      </c>
      <c r="S14" s="507"/>
      <c r="T14" s="507"/>
      <c r="U14" s="507"/>
      <c r="V14" s="508"/>
      <c r="W14" s="510"/>
      <c r="X14" s="408"/>
      <c r="Y14" s="408"/>
      <c r="Z14" s="408"/>
      <c r="AA14" s="408"/>
      <c r="AB14" s="409"/>
      <c r="AC14" s="499">
        <v>6.3</v>
      </c>
      <c r="AD14" s="500"/>
      <c r="AE14" s="500"/>
      <c r="AF14" s="500"/>
      <c r="AG14" s="501"/>
      <c r="AH14" s="499">
        <v>6.6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29.1</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11214</v>
      </c>
      <c r="S15" s="507"/>
      <c r="T15" s="507"/>
      <c r="U15" s="507"/>
      <c r="V15" s="508"/>
      <c r="W15" s="509" t="s">
        <v>137</v>
      </c>
      <c r="X15" s="405"/>
      <c r="Y15" s="405"/>
      <c r="Z15" s="405"/>
      <c r="AA15" s="405"/>
      <c r="AB15" s="406"/>
      <c r="AC15" s="372">
        <v>2790</v>
      </c>
      <c r="AD15" s="373"/>
      <c r="AE15" s="373"/>
      <c r="AF15" s="373"/>
      <c r="AG15" s="374"/>
      <c r="AH15" s="372">
        <v>3141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3147574</v>
      </c>
      <c r="BO15" s="449"/>
      <c r="BP15" s="449"/>
      <c r="BQ15" s="449"/>
      <c r="BR15" s="449"/>
      <c r="BS15" s="449"/>
      <c r="BT15" s="449"/>
      <c r="BU15" s="450"/>
      <c r="BV15" s="448">
        <v>3019729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43</v>
      </c>
      <c r="AD16" s="500"/>
      <c r="AE16" s="500"/>
      <c r="AF16" s="500"/>
      <c r="AG16" s="501"/>
      <c r="AH16" s="499">
        <v>45.4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3244703</v>
      </c>
      <c r="BO16" s="420"/>
      <c r="BP16" s="420"/>
      <c r="BQ16" s="420"/>
      <c r="BR16" s="420"/>
      <c r="BS16" s="420"/>
      <c r="BT16" s="420"/>
      <c r="BU16" s="421"/>
      <c r="BV16" s="419">
        <v>3147632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3293</v>
      </c>
      <c r="AD17" s="373"/>
      <c r="AE17" s="373"/>
      <c r="AF17" s="373"/>
      <c r="AG17" s="374"/>
      <c r="AH17" s="372">
        <v>3321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4080727</v>
      </c>
      <c r="BO17" s="420"/>
      <c r="BP17" s="420"/>
      <c r="BQ17" s="420"/>
      <c r="BR17" s="420"/>
      <c r="BS17" s="420"/>
      <c r="BT17" s="420"/>
      <c r="BU17" s="421"/>
      <c r="BV17" s="419">
        <v>3910931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44.55</v>
      </c>
      <c r="M18" s="472"/>
      <c r="N18" s="472"/>
      <c r="O18" s="472"/>
      <c r="P18" s="472"/>
      <c r="Q18" s="472"/>
      <c r="R18" s="473"/>
      <c r="S18" s="473"/>
      <c r="T18" s="473"/>
      <c r="U18" s="473"/>
      <c r="V18" s="474"/>
      <c r="W18" s="490"/>
      <c r="X18" s="491"/>
      <c r="Y18" s="491"/>
      <c r="Z18" s="491"/>
      <c r="AA18" s="491"/>
      <c r="AB18" s="515"/>
      <c r="AC18" s="389">
        <v>50.7</v>
      </c>
      <c r="AD18" s="390"/>
      <c r="AE18" s="390"/>
      <c r="AF18" s="390"/>
      <c r="AG18" s="475"/>
      <c r="AH18" s="389">
        <v>48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3376265</v>
      </c>
      <c r="BO18" s="420"/>
      <c r="BP18" s="420"/>
      <c r="BQ18" s="420"/>
      <c r="BR18" s="420"/>
      <c r="BS18" s="420"/>
      <c r="BT18" s="420"/>
      <c r="BU18" s="421"/>
      <c r="BV18" s="419">
        <v>3706590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7124450</v>
      </c>
      <c r="BO19" s="420"/>
      <c r="BP19" s="420"/>
      <c r="BQ19" s="420"/>
      <c r="BR19" s="420"/>
      <c r="BS19" s="420"/>
      <c r="BT19" s="420"/>
      <c r="BU19" s="421"/>
      <c r="BV19" s="419">
        <v>5352788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4435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6966321</v>
      </c>
      <c r="BO22" s="449"/>
      <c r="BP22" s="449"/>
      <c r="BQ22" s="449"/>
      <c r="BR22" s="449"/>
      <c r="BS22" s="449"/>
      <c r="BT22" s="449"/>
      <c r="BU22" s="450"/>
      <c r="BV22" s="448">
        <v>5160610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3368574</v>
      </c>
      <c r="BO23" s="420"/>
      <c r="BP23" s="420"/>
      <c r="BQ23" s="420"/>
      <c r="BR23" s="420"/>
      <c r="BS23" s="420"/>
      <c r="BT23" s="420"/>
      <c r="BU23" s="421"/>
      <c r="BV23" s="419">
        <v>2765211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7000</v>
      </c>
      <c r="R24" s="373"/>
      <c r="S24" s="373"/>
      <c r="T24" s="373"/>
      <c r="U24" s="373"/>
      <c r="V24" s="374"/>
      <c r="W24" s="462"/>
      <c r="X24" s="399"/>
      <c r="Y24" s="400"/>
      <c r="Z24" s="375" t="s">
        <v>162</v>
      </c>
      <c r="AA24" s="376"/>
      <c r="AB24" s="376"/>
      <c r="AC24" s="376"/>
      <c r="AD24" s="376"/>
      <c r="AE24" s="376"/>
      <c r="AF24" s="376"/>
      <c r="AG24" s="377"/>
      <c r="AH24" s="372">
        <v>119</v>
      </c>
      <c r="AI24" s="373"/>
      <c r="AJ24" s="373"/>
      <c r="AK24" s="373"/>
      <c r="AL24" s="374"/>
      <c r="AM24" s="372">
        <v>365806</v>
      </c>
      <c r="AN24" s="373"/>
      <c r="AO24" s="373"/>
      <c r="AP24" s="373"/>
      <c r="AQ24" s="373"/>
      <c r="AR24" s="374"/>
      <c r="AS24" s="372">
        <v>3074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5502877</v>
      </c>
      <c r="BO24" s="420"/>
      <c r="BP24" s="420"/>
      <c r="BQ24" s="420"/>
      <c r="BR24" s="420"/>
      <c r="BS24" s="420"/>
      <c r="BT24" s="420"/>
      <c r="BU24" s="421"/>
      <c r="BV24" s="419">
        <v>3509790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6010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3953279</v>
      </c>
      <c r="BO25" s="449"/>
      <c r="BP25" s="449"/>
      <c r="BQ25" s="449"/>
      <c r="BR25" s="449"/>
      <c r="BS25" s="449"/>
      <c r="BT25" s="449"/>
      <c r="BU25" s="450"/>
      <c r="BV25" s="448">
        <v>4483784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5630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3010</v>
      </c>
      <c r="R27" s="373"/>
      <c r="S27" s="373"/>
      <c r="T27" s="373"/>
      <c r="U27" s="373"/>
      <c r="V27" s="374"/>
      <c r="W27" s="462"/>
      <c r="X27" s="399"/>
      <c r="Y27" s="400"/>
      <c r="Z27" s="375" t="s">
        <v>172</v>
      </c>
      <c r="AA27" s="376"/>
      <c r="AB27" s="376"/>
      <c r="AC27" s="376"/>
      <c r="AD27" s="376"/>
      <c r="AE27" s="376"/>
      <c r="AF27" s="376"/>
      <c r="AG27" s="377"/>
      <c r="AH27" s="372">
        <v>15</v>
      </c>
      <c r="AI27" s="373"/>
      <c r="AJ27" s="373"/>
      <c r="AK27" s="373"/>
      <c r="AL27" s="374"/>
      <c r="AM27" s="372">
        <v>52302</v>
      </c>
      <c r="AN27" s="373"/>
      <c r="AO27" s="373"/>
      <c r="AP27" s="373"/>
      <c r="AQ27" s="373"/>
      <c r="AR27" s="374"/>
      <c r="AS27" s="372">
        <v>3487</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249644</v>
      </c>
      <c r="BO27" s="454"/>
      <c r="BP27" s="454"/>
      <c r="BQ27" s="454"/>
      <c r="BR27" s="454"/>
      <c r="BS27" s="454"/>
      <c r="BT27" s="454"/>
      <c r="BU27" s="455"/>
      <c r="BV27" s="453">
        <v>249615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2260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911467</v>
      </c>
      <c r="BO28" s="449"/>
      <c r="BP28" s="449"/>
      <c r="BQ28" s="449"/>
      <c r="BR28" s="449"/>
      <c r="BS28" s="449"/>
      <c r="BT28" s="449"/>
      <c r="BU28" s="450"/>
      <c r="BV28" s="448">
        <v>1382804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10</v>
      </c>
      <c r="M29" s="373"/>
      <c r="N29" s="373"/>
      <c r="O29" s="373"/>
      <c r="P29" s="374"/>
      <c r="Q29" s="372">
        <v>2010</v>
      </c>
      <c r="R29" s="373"/>
      <c r="S29" s="373"/>
      <c r="T29" s="373"/>
      <c r="U29" s="373"/>
      <c r="V29" s="374"/>
      <c r="W29" s="463"/>
      <c r="X29" s="464"/>
      <c r="Y29" s="465"/>
      <c r="Z29" s="375" t="s">
        <v>178</v>
      </c>
      <c r="AA29" s="376"/>
      <c r="AB29" s="376"/>
      <c r="AC29" s="376"/>
      <c r="AD29" s="376"/>
      <c r="AE29" s="376"/>
      <c r="AF29" s="376"/>
      <c r="AG29" s="377"/>
      <c r="AH29" s="372">
        <v>134</v>
      </c>
      <c r="AI29" s="373"/>
      <c r="AJ29" s="373"/>
      <c r="AK29" s="373"/>
      <c r="AL29" s="374"/>
      <c r="AM29" s="372">
        <v>418108</v>
      </c>
      <c r="AN29" s="373"/>
      <c r="AO29" s="373"/>
      <c r="AP29" s="373"/>
      <c r="AQ29" s="373"/>
      <c r="AR29" s="374"/>
      <c r="AS29" s="372">
        <v>3120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240116</v>
      </c>
      <c r="BO29" s="420"/>
      <c r="BP29" s="420"/>
      <c r="BQ29" s="420"/>
      <c r="BR29" s="420"/>
      <c r="BS29" s="420"/>
      <c r="BT29" s="420"/>
      <c r="BU29" s="421"/>
      <c r="BV29" s="419">
        <v>322191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2557052</v>
      </c>
      <c r="BO30" s="454"/>
      <c r="BP30" s="454"/>
      <c r="BQ30" s="454"/>
      <c r="BR30" s="454"/>
      <c r="BS30" s="454"/>
      <c r="BT30" s="454"/>
      <c r="BU30" s="455"/>
      <c r="BV30" s="453">
        <v>1921262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国民健康保険事業特別会計（事業勘定）</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滋賀県市町村職員退職手当組合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竜王町地域振興事業団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学校給食事業特別会計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国民健康保険事業特別会計（施設勘定）</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八日市布引ライフ組合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みらいパーク竜王</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土地取得特別会計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滋賀県市町村議会議員公務災害補償等組合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中部清掃組合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東近江行政組合（一般会計）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東近江行政組合（救急医療特別会計）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滋賀県市町村職員研修センター</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滋賀県後期高齢者医療広域連合（一般会計）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滋賀県後期高齢者医療広域連合（後期高齢者医療特別会計）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dtI8UAoATOMAsQyPStaloGuQtjC+quwXNHe27hEPZ3+yiHJq8mA44TnBK5yUVeyIG2ASjm3RwaS/Bw9FyowT3Q==" saltValue="xjwFcbPWnGUMkM/dfJik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536</v>
      </c>
      <c r="D34" s="1151"/>
      <c r="E34" s="1152"/>
      <c r="F34" s="32">
        <v>7.83</v>
      </c>
      <c r="G34" s="33">
        <v>9.8800000000000008</v>
      </c>
      <c r="H34" s="33">
        <v>10.02</v>
      </c>
      <c r="I34" s="33">
        <v>9.6300000000000008</v>
      </c>
      <c r="J34" s="34">
        <v>9.52</v>
      </c>
      <c r="K34" s="22"/>
      <c r="L34" s="22"/>
      <c r="M34" s="22"/>
      <c r="N34" s="22"/>
      <c r="O34" s="22"/>
      <c r="P34" s="22"/>
    </row>
    <row r="35" spans="1:16" ht="39" customHeight="1" x14ac:dyDescent="0.2">
      <c r="A35" s="22"/>
      <c r="B35" s="35"/>
      <c r="C35" s="1145" t="s">
        <v>537</v>
      </c>
      <c r="D35" s="1146"/>
      <c r="E35" s="1147"/>
      <c r="F35" s="36">
        <v>3.9</v>
      </c>
      <c r="G35" s="37">
        <v>9.73</v>
      </c>
      <c r="H35" s="37">
        <v>5</v>
      </c>
      <c r="I35" s="37">
        <v>3.47</v>
      </c>
      <c r="J35" s="38">
        <v>8.41</v>
      </c>
      <c r="K35" s="22"/>
      <c r="L35" s="22"/>
      <c r="M35" s="22"/>
      <c r="N35" s="22"/>
      <c r="O35" s="22"/>
      <c r="P35" s="22"/>
    </row>
    <row r="36" spans="1:16" ht="39" customHeight="1" x14ac:dyDescent="0.2">
      <c r="A36" s="22"/>
      <c r="B36" s="35"/>
      <c r="C36" s="1145" t="s">
        <v>538</v>
      </c>
      <c r="D36" s="1146"/>
      <c r="E36" s="1147"/>
      <c r="F36" s="36">
        <v>2.62</v>
      </c>
      <c r="G36" s="37">
        <v>3.53</v>
      </c>
      <c r="H36" s="37">
        <v>3.58</v>
      </c>
      <c r="I36" s="37">
        <v>3.66</v>
      </c>
      <c r="J36" s="38">
        <v>3.31</v>
      </c>
      <c r="K36" s="22"/>
      <c r="L36" s="22"/>
      <c r="M36" s="22"/>
      <c r="N36" s="22"/>
      <c r="O36" s="22"/>
      <c r="P36" s="22"/>
    </row>
    <row r="37" spans="1:16" ht="39" customHeight="1" x14ac:dyDescent="0.2">
      <c r="A37" s="22"/>
      <c r="B37" s="35"/>
      <c r="C37" s="1145" t="s">
        <v>539</v>
      </c>
      <c r="D37" s="1146"/>
      <c r="E37" s="1147"/>
      <c r="F37" s="36">
        <v>0.16</v>
      </c>
      <c r="G37" s="37">
        <v>0.31</v>
      </c>
      <c r="H37" s="37">
        <v>0.37</v>
      </c>
      <c r="I37" s="37">
        <v>0.16</v>
      </c>
      <c r="J37" s="38">
        <v>0.35</v>
      </c>
      <c r="K37" s="22"/>
      <c r="L37" s="22"/>
      <c r="M37" s="22"/>
      <c r="N37" s="22"/>
      <c r="O37" s="22"/>
      <c r="P37" s="22"/>
    </row>
    <row r="38" spans="1:16" ht="39" customHeight="1" x14ac:dyDescent="0.2">
      <c r="A38" s="22"/>
      <c r="B38" s="35"/>
      <c r="C38" s="1145" t="s">
        <v>540</v>
      </c>
      <c r="D38" s="1146"/>
      <c r="E38" s="1147"/>
      <c r="F38" s="36">
        <v>0.81</v>
      </c>
      <c r="G38" s="37">
        <v>1.25</v>
      </c>
      <c r="H38" s="37">
        <v>1.54</v>
      </c>
      <c r="I38" s="37">
        <v>0.65</v>
      </c>
      <c r="J38" s="38">
        <v>0.13</v>
      </c>
      <c r="K38" s="22"/>
      <c r="L38" s="22"/>
      <c r="M38" s="22"/>
      <c r="N38" s="22"/>
      <c r="O38" s="22"/>
      <c r="P38" s="22"/>
    </row>
    <row r="39" spans="1:16" ht="39" customHeight="1" x14ac:dyDescent="0.2">
      <c r="A39" s="22"/>
      <c r="B39" s="35"/>
      <c r="C39" s="1145" t="s">
        <v>541</v>
      </c>
      <c r="D39" s="1146"/>
      <c r="E39" s="1147"/>
      <c r="F39" s="36">
        <v>0.11</v>
      </c>
      <c r="G39" s="37">
        <v>0.21</v>
      </c>
      <c r="H39" s="37">
        <v>0.16</v>
      </c>
      <c r="I39" s="37">
        <v>0.09</v>
      </c>
      <c r="J39" s="38">
        <v>0.09</v>
      </c>
      <c r="K39" s="22"/>
      <c r="L39" s="22"/>
      <c r="M39" s="22"/>
      <c r="N39" s="22"/>
      <c r="O39" s="22"/>
      <c r="P39" s="22"/>
    </row>
    <row r="40" spans="1:16" ht="39" customHeight="1" x14ac:dyDescent="0.2">
      <c r="A40" s="22"/>
      <c r="B40" s="35"/>
      <c r="C40" s="1145" t="s">
        <v>542</v>
      </c>
      <c r="D40" s="1146"/>
      <c r="E40" s="1147"/>
      <c r="F40" s="36">
        <v>0</v>
      </c>
      <c r="G40" s="37">
        <v>0</v>
      </c>
      <c r="H40" s="37">
        <v>0</v>
      </c>
      <c r="I40" s="37">
        <v>0.01</v>
      </c>
      <c r="J40" s="38">
        <v>0.02</v>
      </c>
      <c r="K40" s="22"/>
      <c r="L40" s="22"/>
      <c r="M40" s="22"/>
      <c r="N40" s="22"/>
      <c r="O40" s="22"/>
      <c r="P40" s="22"/>
    </row>
    <row r="41" spans="1:16" ht="39" customHeight="1" x14ac:dyDescent="0.2">
      <c r="A41" s="22"/>
      <c r="B41" s="35"/>
      <c r="C41" s="1145" t="s">
        <v>543</v>
      </c>
      <c r="D41" s="1146"/>
      <c r="E41" s="1147"/>
      <c r="F41" s="36">
        <v>0</v>
      </c>
      <c r="G41" s="37">
        <v>0.04</v>
      </c>
      <c r="H41" s="37">
        <v>0.08</v>
      </c>
      <c r="I41" s="37">
        <v>0</v>
      </c>
      <c r="J41" s="38">
        <v>0</v>
      </c>
      <c r="K41" s="22"/>
      <c r="L41" s="22"/>
      <c r="M41" s="22"/>
      <c r="N41" s="22"/>
      <c r="O41" s="22"/>
      <c r="P41" s="22"/>
    </row>
    <row r="42" spans="1:16" ht="39" customHeight="1" x14ac:dyDescent="0.2">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545</v>
      </c>
      <c r="D43" s="1149"/>
      <c r="E43" s="1150"/>
      <c r="F43" s="41" t="s">
        <v>490</v>
      </c>
      <c r="G43" s="42" t="s">
        <v>490</v>
      </c>
      <c r="H43" s="42" t="s">
        <v>490</v>
      </c>
      <c r="I43" s="42" t="s">
        <v>490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BDZP4DwbtCKsaHO2CiMLWXZn4DCvlgWUhHvl9mpre0Pr/nsV1q3JextFU36gmH54k8AdWH5amEyXBCQ015dJA==" saltValue="UyXOn5Z4mQJO5l6BNCCp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427</v>
      </c>
      <c r="L45" s="60">
        <v>398</v>
      </c>
      <c r="M45" s="60">
        <v>373</v>
      </c>
      <c r="N45" s="60">
        <v>365</v>
      </c>
      <c r="O45" s="61">
        <v>373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
      <c r="A48" s="48"/>
      <c r="B48" s="1178"/>
      <c r="C48" s="1179"/>
      <c r="D48" s="62"/>
      <c r="E48" s="1155" t="s">
        <v>13</v>
      </c>
      <c r="F48" s="1155"/>
      <c r="G48" s="1155"/>
      <c r="H48" s="1155"/>
      <c r="I48" s="1155"/>
      <c r="J48" s="1156"/>
      <c r="K48" s="63">
        <v>166</v>
      </c>
      <c r="L48" s="64">
        <v>160</v>
      </c>
      <c r="M48" s="64">
        <v>165</v>
      </c>
      <c r="N48" s="64">
        <v>160</v>
      </c>
      <c r="O48" s="65">
        <v>138</v>
      </c>
      <c r="P48" s="48"/>
      <c r="Q48" s="48"/>
      <c r="R48" s="48"/>
      <c r="S48" s="48"/>
      <c r="T48" s="48"/>
      <c r="U48" s="48"/>
    </row>
    <row r="49" spans="1:21" ht="30.75" customHeight="1" x14ac:dyDescent="0.2">
      <c r="A49" s="48"/>
      <c r="B49" s="1178"/>
      <c r="C49" s="1179"/>
      <c r="D49" s="62"/>
      <c r="E49" s="1155" t="s">
        <v>14</v>
      </c>
      <c r="F49" s="1155"/>
      <c r="G49" s="1155"/>
      <c r="H49" s="1155"/>
      <c r="I49" s="1155"/>
      <c r="J49" s="1156"/>
      <c r="K49" s="63">
        <v>63</v>
      </c>
      <c r="L49" s="64">
        <v>43</v>
      </c>
      <c r="M49" s="64">
        <v>14</v>
      </c>
      <c r="N49" s="64">
        <v>14</v>
      </c>
      <c r="O49" s="65">
        <v>13</v>
      </c>
      <c r="P49" s="48"/>
      <c r="Q49" s="48"/>
      <c r="R49" s="48"/>
      <c r="S49" s="48"/>
      <c r="T49" s="48"/>
      <c r="U49" s="48"/>
    </row>
    <row r="50" spans="1:21" ht="30.75" customHeight="1" x14ac:dyDescent="0.2">
      <c r="A50" s="48"/>
      <c r="B50" s="1178"/>
      <c r="C50" s="1179"/>
      <c r="D50" s="62"/>
      <c r="E50" s="1155" t="s">
        <v>15</v>
      </c>
      <c r="F50" s="1155"/>
      <c r="G50" s="1155"/>
      <c r="H50" s="1155"/>
      <c r="I50" s="1155"/>
      <c r="J50" s="1156"/>
      <c r="K50" s="63">
        <v>22</v>
      </c>
      <c r="L50" s="64">
        <v>14</v>
      </c>
      <c r="M50" s="64">
        <v>11</v>
      </c>
      <c r="N50" s="64">
        <v>1</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490</v>
      </c>
      <c r="N51" s="64" t="s">
        <v>490</v>
      </c>
      <c r="O51" s="65">
        <v>1</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421</v>
      </c>
      <c r="L52" s="64">
        <v>413</v>
      </c>
      <c r="M52" s="64">
        <v>403</v>
      </c>
      <c r="N52" s="64">
        <v>407</v>
      </c>
      <c r="O52" s="65">
        <v>400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257</v>
      </c>
      <c r="L53" s="69">
        <v>202</v>
      </c>
      <c r="M53" s="69">
        <v>160</v>
      </c>
      <c r="N53" s="69">
        <v>133</v>
      </c>
      <c r="O53" s="70">
        <v>126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569</v>
      </c>
      <c r="L58" s="84" t="s">
        <v>569</v>
      </c>
      <c r="M58" s="84" t="s">
        <v>569</v>
      </c>
      <c r="N58" s="84" t="s">
        <v>569</v>
      </c>
      <c r="O58" s="85" t="s">
        <v>569</v>
      </c>
    </row>
    <row r="59" spans="1:21" ht="31.5" customHeight="1" x14ac:dyDescent="0.2">
      <c r="B59" s="1163"/>
      <c r="C59" s="1164"/>
      <c r="D59" s="1170" t="s">
        <v>26</v>
      </c>
      <c r="E59" s="1171"/>
      <c r="F59" s="1171"/>
      <c r="G59" s="1171"/>
      <c r="H59" s="1171"/>
      <c r="I59" s="1171"/>
      <c r="J59" s="1172"/>
      <c r="K59" s="86" t="s">
        <v>569</v>
      </c>
      <c r="L59" s="87" t="s">
        <v>569</v>
      </c>
      <c r="M59" s="87" t="s">
        <v>569</v>
      </c>
      <c r="N59" s="87" t="s">
        <v>569</v>
      </c>
      <c r="O59" s="88" t="s">
        <v>569</v>
      </c>
    </row>
    <row r="60" spans="1:21" ht="31.5" customHeight="1" thickBot="1" x14ac:dyDescent="0.25">
      <c r="B60" s="1165"/>
      <c r="C60" s="1166"/>
      <c r="D60" s="1173" t="s">
        <v>27</v>
      </c>
      <c r="E60" s="1174"/>
      <c r="F60" s="1174"/>
      <c r="G60" s="1174"/>
      <c r="H60" s="1174"/>
      <c r="I60" s="1174"/>
      <c r="J60" s="1175"/>
      <c r="K60" s="89" t="s">
        <v>569</v>
      </c>
      <c r="L60" s="90" t="s">
        <v>569</v>
      </c>
      <c r="M60" s="90" t="s">
        <v>569</v>
      </c>
      <c r="N60" s="90" t="s">
        <v>569</v>
      </c>
      <c r="O60" s="91" t="s">
        <v>569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zz2zAeV2x4ktsy35AdkJQOns1JW9IpY9xDzzsEaIwzsb2UVKdDV7a+1KuxKvWIArK8QUPLIZGYqxNHaD8WDww==" saltValue="Jw5WwO1S+FxnX8i1Pi4m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43">
        <v>4619</v>
      </c>
      <c r="J41" s="344">
        <v>4629</v>
      </c>
      <c r="K41" s="344">
        <v>4605</v>
      </c>
      <c r="L41" s="344">
        <v>5161</v>
      </c>
      <c r="M41" s="345">
        <v>6966</v>
      </c>
    </row>
    <row r="42" spans="2:13" ht="27.75" customHeight="1" x14ac:dyDescent="0.2">
      <c r="B42" s="1186"/>
      <c r="C42" s="1187"/>
      <c r="D42" s="106"/>
      <c r="E42" s="1190" t="s">
        <v>32</v>
      </c>
      <c r="F42" s="1190"/>
      <c r="G42" s="1190"/>
      <c r="H42" s="1191"/>
      <c r="I42" s="346">
        <v>93</v>
      </c>
      <c r="J42" s="347">
        <v>80</v>
      </c>
      <c r="K42" s="347">
        <v>71</v>
      </c>
      <c r="L42" s="347">
        <v>1</v>
      </c>
      <c r="M42" s="348" t="s">
        <v>490</v>
      </c>
    </row>
    <row r="43" spans="2:13" ht="27.75" customHeight="1" x14ac:dyDescent="0.2">
      <c r="B43" s="1186"/>
      <c r="C43" s="1187"/>
      <c r="D43" s="106"/>
      <c r="E43" s="1190" t="s">
        <v>33</v>
      </c>
      <c r="F43" s="1190"/>
      <c r="G43" s="1190"/>
      <c r="H43" s="1191"/>
      <c r="I43" s="346">
        <v>2497</v>
      </c>
      <c r="J43" s="347">
        <v>2032</v>
      </c>
      <c r="K43" s="347">
        <v>1816</v>
      </c>
      <c r="L43" s="347">
        <v>1714</v>
      </c>
      <c r="M43" s="348">
        <v>2224</v>
      </c>
    </row>
    <row r="44" spans="2:13" ht="27.75" customHeight="1" x14ac:dyDescent="0.2">
      <c r="B44" s="1186"/>
      <c r="C44" s="1187"/>
      <c r="D44" s="106"/>
      <c r="E44" s="1190" t="s">
        <v>34</v>
      </c>
      <c r="F44" s="1190"/>
      <c r="G44" s="1190"/>
      <c r="H44" s="1191"/>
      <c r="I44" s="346">
        <v>118</v>
      </c>
      <c r="J44" s="347">
        <v>86</v>
      </c>
      <c r="K44" s="347">
        <v>77</v>
      </c>
      <c r="L44" s="347">
        <v>79</v>
      </c>
      <c r="M44" s="348">
        <v>86</v>
      </c>
    </row>
    <row r="45" spans="2:13" ht="27.75" customHeight="1" x14ac:dyDescent="0.2">
      <c r="B45" s="1186"/>
      <c r="C45" s="1187"/>
      <c r="D45" s="106"/>
      <c r="E45" s="1190" t="s">
        <v>35</v>
      </c>
      <c r="F45" s="1190"/>
      <c r="G45" s="1190"/>
      <c r="H45" s="1191"/>
      <c r="I45" s="346">
        <v>820</v>
      </c>
      <c r="J45" s="347">
        <v>811</v>
      </c>
      <c r="K45" s="347">
        <v>780</v>
      </c>
      <c r="L45" s="347">
        <v>652</v>
      </c>
      <c r="M45" s="348">
        <v>531</v>
      </c>
    </row>
    <row r="46" spans="2:13" ht="27.75" customHeight="1" x14ac:dyDescent="0.2">
      <c r="B46" s="1186"/>
      <c r="C46" s="1187"/>
      <c r="D46" s="107"/>
      <c r="E46" s="1190" t="s">
        <v>36</v>
      </c>
      <c r="F46" s="1190"/>
      <c r="G46" s="1190"/>
      <c r="H46" s="1191"/>
      <c r="I46" s="346" t="s">
        <v>490</v>
      </c>
      <c r="J46" s="347" t="s">
        <v>490</v>
      </c>
      <c r="K46" s="347" t="s">
        <v>490</v>
      </c>
      <c r="L46" s="347" t="s">
        <v>490</v>
      </c>
      <c r="M46" s="348" t="s">
        <v>490</v>
      </c>
    </row>
    <row r="47" spans="2:13" ht="27.75" customHeight="1" x14ac:dyDescent="0.2">
      <c r="B47" s="1186"/>
      <c r="C47" s="1187"/>
      <c r="D47" s="108"/>
      <c r="E47" s="1200" t="s">
        <v>37</v>
      </c>
      <c r="F47" s="1201"/>
      <c r="G47" s="1201"/>
      <c r="H47" s="1202"/>
      <c r="I47" s="346" t="s">
        <v>490</v>
      </c>
      <c r="J47" s="347" t="s">
        <v>490</v>
      </c>
      <c r="K47" s="347" t="s">
        <v>490</v>
      </c>
      <c r="L47" s="347" t="s">
        <v>490</v>
      </c>
      <c r="M47" s="348" t="s">
        <v>490</v>
      </c>
    </row>
    <row r="48" spans="2:13" ht="27.75" customHeight="1" x14ac:dyDescent="0.2">
      <c r="B48" s="1186"/>
      <c r="C48" s="1187"/>
      <c r="D48" s="106"/>
      <c r="E48" s="1190" t="s">
        <v>38</v>
      </c>
      <c r="F48" s="1190"/>
      <c r="G48" s="1190"/>
      <c r="H48" s="1191"/>
      <c r="I48" s="346" t="s">
        <v>490</v>
      </c>
      <c r="J48" s="347" t="s">
        <v>490</v>
      </c>
      <c r="K48" s="347" t="s">
        <v>490</v>
      </c>
      <c r="L48" s="347" t="s">
        <v>490</v>
      </c>
      <c r="M48" s="348" t="s">
        <v>490</v>
      </c>
    </row>
    <row r="49" spans="2:13" ht="27.75" customHeight="1" x14ac:dyDescent="0.2">
      <c r="B49" s="1188"/>
      <c r="C49" s="1189"/>
      <c r="D49" s="106"/>
      <c r="E49" s="1190" t="s">
        <v>39</v>
      </c>
      <c r="F49" s="1190"/>
      <c r="G49" s="1190"/>
      <c r="H49" s="1191"/>
      <c r="I49" s="346" t="s">
        <v>490</v>
      </c>
      <c r="J49" s="347" t="s">
        <v>490</v>
      </c>
      <c r="K49" s="347" t="s">
        <v>490</v>
      </c>
      <c r="L49" s="347" t="s">
        <v>490</v>
      </c>
      <c r="M49" s="348" t="s">
        <v>490</v>
      </c>
    </row>
    <row r="50" spans="2:13" ht="27.75" customHeight="1" x14ac:dyDescent="0.2">
      <c r="B50" s="1184" t="s">
        <v>40</v>
      </c>
      <c r="C50" s="1185"/>
      <c r="D50" s="109"/>
      <c r="E50" s="1190" t="s">
        <v>41</v>
      </c>
      <c r="F50" s="1190"/>
      <c r="G50" s="1190"/>
      <c r="H50" s="1191"/>
      <c r="I50" s="346">
        <v>3659</v>
      </c>
      <c r="J50" s="347">
        <v>3941</v>
      </c>
      <c r="K50" s="347">
        <v>4048</v>
      </c>
      <c r="L50" s="347">
        <v>4137</v>
      </c>
      <c r="M50" s="348">
        <v>4172</v>
      </c>
    </row>
    <row r="51" spans="2:13" ht="27.75" customHeight="1" x14ac:dyDescent="0.2">
      <c r="B51" s="1186"/>
      <c r="C51" s="1187"/>
      <c r="D51" s="106"/>
      <c r="E51" s="1190" t="s">
        <v>42</v>
      </c>
      <c r="F51" s="1190"/>
      <c r="G51" s="1190"/>
      <c r="H51" s="1191"/>
      <c r="I51" s="346" t="s">
        <v>490</v>
      </c>
      <c r="J51" s="347" t="s">
        <v>490</v>
      </c>
      <c r="K51" s="347" t="s">
        <v>490</v>
      </c>
      <c r="L51" s="347" t="s">
        <v>490</v>
      </c>
      <c r="M51" s="348" t="s">
        <v>490</v>
      </c>
    </row>
    <row r="52" spans="2:13" ht="27.75" customHeight="1" x14ac:dyDescent="0.2">
      <c r="B52" s="1188"/>
      <c r="C52" s="1189"/>
      <c r="D52" s="106"/>
      <c r="E52" s="1190" t="s">
        <v>43</v>
      </c>
      <c r="F52" s="1190"/>
      <c r="G52" s="1190"/>
      <c r="H52" s="1191"/>
      <c r="I52" s="346">
        <v>4943</v>
      </c>
      <c r="J52" s="347">
        <v>4847</v>
      </c>
      <c r="K52" s="347">
        <v>4645</v>
      </c>
      <c r="L52" s="347">
        <v>4383</v>
      </c>
      <c r="M52" s="348">
        <v>4534</v>
      </c>
    </row>
    <row r="53" spans="2:13" ht="27.75" customHeight="1" thickBot="1" x14ac:dyDescent="0.25">
      <c r="B53" s="1192" t="s">
        <v>19</v>
      </c>
      <c r="C53" s="1193"/>
      <c r="D53" s="110"/>
      <c r="E53" s="1194" t="s">
        <v>44</v>
      </c>
      <c r="F53" s="1194"/>
      <c r="G53" s="1194"/>
      <c r="H53" s="1195"/>
      <c r="I53" s="349">
        <v>-454</v>
      </c>
      <c r="J53" s="350">
        <v>-1151</v>
      </c>
      <c r="K53" s="350">
        <v>-1344</v>
      </c>
      <c r="L53" s="350">
        <v>-912</v>
      </c>
      <c r="M53" s="351">
        <v>1101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e/Ik0Y193vJUg3/SE5UWYjQQK1uaJRxkkVkUIaUTAu8ugh1WjtWVr31KrxR+chl7AKgIF3CvQSWVfUgUfL8Og==" saltValue="FiQ1Ftgq4WrBDG3FdUzS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352">
        <v>1625</v>
      </c>
      <c r="G55" s="352">
        <v>1383</v>
      </c>
      <c r="H55" s="353">
        <v>911</v>
      </c>
    </row>
    <row r="56" spans="2:8" ht="52.5" customHeight="1" x14ac:dyDescent="0.2">
      <c r="B56" s="122"/>
      <c r="C56" s="1213" t="s">
        <v>47</v>
      </c>
      <c r="D56" s="1213"/>
      <c r="E56" s="1214"/>
      <c r="F56" s="354">
        <v>308</v>
      </c>
      <c r="G56" s="354">
        <v>322</v>
      </c>
      <c r="H56" s="355">
        <v>240</v>
      </c>
    </row>
    <row r="57" spans="2:8" ht="53.25" customHeight="1" x14ac:dyDescent="0.2">
      <c r="B57" s="122"/>
      <c r="C57" s="1215" t="s">
        <v>48</v>
      </c>
      <c r="D57" s="1215"/>
      <c r="E57" s="1216"/>
      <c r="F57" s="356">
        <v>1620</v>
      </c>
      <c r="G57" s="356">
        <v>1921</v>
      </c>
      <c r="H57" s="357">
        <v>2557</v>
      </c>
    </row>
    <row r="58" spans="2:8" ht="45.75" customHeight="1" x14ac:dyDescent="0.2">
      <c r="B58" s="123"/>
      <c r="C58" s="1203" t="s">
        <v>563</v>
      </c>
      <c r="D58" s="1204"/>
      <c r="E58" s="1205"/>
      <c r="F58" s="358">
        <v>214</v>
      </c>
      <c r="G58" s="358">
        <v>481</v>
      </c>
      <c r="H58" s="359">
        <v>1163</v>
      </c>
    </row>
    <row r="59" spans="2:8" ht="45.75" customHeight="1" x14ac:dyDescent="0.2">
      <c r="B59" s="123"/>
      <c r="C59" s="1203" t="s">
        <v>564</v>
      </c>
      <c r="D59" s="1204"/>
      <c r="E59" s="1205"/>
      <c r="F59" s="358">
        <v>483</v>
      </c>
      <c r="G59" s="358">
        <v>551</v>
      </c>
      <c r="H59" s="359">
        <v>546</v>
      </c>
    </row>
    <row r="60" spans="2:8" ht="45.75" customHeight="1" x14ac:dyDescent="0.2">
      <c r="B60" s="123"/>
      <c r="C60" s="1203" t="s">
        <v>565</v>
      </c>
      <c r="D60" s="1204"/>
      <c r="E60" s="1205"/>
      <c r="F60" s="358">
        <v>331</v>
      </c>
      <c r="G60" s="358">
        <v>297</v>
      </c>
      <c r="H60" s="359">
        <v>297</v>
      </c>
    </row>
    <row r="61" spans="2:8" ht="45.75" customHeight="1" x14ac:dyDescent="0.2">
      <c r="B61" s="123"/>
      <c r="C61" s="1203" t="s">
        <v>566</v>
      </c>
      <c r="D61" s="1204"/>
      <c r="E61" s="1205"/>
      <c r="F61" s="358">
        <v>201</v>
      </c>
      <c r="G61" s="358">
        <v>201</v>
      </c>
      <c r="H61" s="359">
        <v>201</v>
      </c>
    </row>
    <row r="62" spans="2:8" ht="45.75" customHeight="1" thickBot="1" x14ac:dyDescent="0.25">
      <c r="B62" s="124"/>
      <c r="C62" s="1206" t="s">
        <v>567</v>
      </c>
      <c r="D62" s="1207"/>
      <c r="E62" s="1208"/>
      <c r="F62" s="360">
        <v>181</v>
      </c>
      <c r="G62" s="360">
        <v>181</v>
      </c>
      <c r="H62" s="361">
        <v>181</v>
      </c>
    </row>
    <row r="63" spans="2:8" ht="52.5" customHeight="1" thickBot="1" x14ac:dyDescent="0.25">
      <c r="B63" s="125"/>
      <c r="C63" s="1209" t="s">
        <v>49</v>
      </c>
      <c r="D63" s="1209"/>
      <c r="E63" s="1210"/>
      <c r="F63" s="362">
        <v>3554</v>
      </c>
      <c r="G63" s="362">
        <v>3626</v>
      </c>
      <c r="H63" s="363">
        <v>3709</v>
      </c>
    </row>
    <row r="64" spans="2:8" ht="13" x14ac:dyDescent="0.2"/>
  </sheetData>
  <sheetProtection algorithmName="SHA-512" hashValue="oE46ytS+LfPKNPOsRRsWdC8+3gDuzHsTefjZFKwM9X7srXpsgt35bfhtElaKTlS5HQ8pPjzksabif7kb7SxS6A==" saltValue="DjKFFVJ8T0Ep2JOR/y/R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102540</v>
      </c>
      <c r="E3" s="144"/>
      <c r="F3" s="145">
        <v>94796</v>
      </c>
      <c r="G3" s="146"/>
      <c r="H3" s="147"/>
    </row>
    <row r="4" spans="1:8" x14ac:dyDescent="0.2">
      <c r="A4" s="148"/>
      <c r="B4" s="149"/>
      <c r="C4" s="150"/>
      <c r="D4" s="151">
        <v>52696</v>
      </c>
      <c r="E4" s="152"/>
      <c r="F4" s="153">
        <v>55781</v>
      </c>
      <c r="G4" s="154"/>
      <c r="H4" s="155"/>
    </row>
    <row r="5" spans="1:8" x14ac:dyDescent="0.2">
      <c r="A5" s="136" t="s">
        <v>522</v>
      </c>
      <c r="B5" s="141"/>
      <c r="C5" s="142"/>
      <c r="D5" s="143">
        <v>34708</v>
      </c>
      <c r="E5" s="144"/>
      <c r="F5" s="145">
        <v>85942</v>
      </c>
      <c r="G5" s="146"/>
      <c r="H5" s="147"/>
    </row>
    <row r="6" spans="1:8" x14ac:dyDescent="0.2">
      <c r="A6" s="148"/>
      <c r="B6" s="149"/>
      <c r="C6" s="150"/>
      <c r="D6" s="151">
        <v>4229</v>
      </c>
      <c r="E6" s="152"/>
      <c r="F6" s="153">
        <v>48630</v>
      </c>
      <c r="G6" s="154"/>
      <c r="H6" s="155"/>
    </row>
    <row r="7" spans="1:8" x14ac:dyDescent="0.2">
      <c r="A7" s="136" t="s">
        <v>523</v>
      </c>
      <c r="B7" s="141"/>
      <c r="C7" s="142"/>
      <c r="D7" s="143">
        <v>77955</v>
      </c>
      <c r="E7" s="144"/>
      <c r="F7" s="145">
        <v>95007</v>
      </c>
      <c r="G7" s="146"/>
      <c r="H7" s="147"/>
    </row>
    <row r="8" spans="1:8" x14ac:dyDescent="0.2">
      <c r="A8" s="148"/>
      <c r="B8" s="149"/>
      <c r="C8" s="150"/>
      <c r="D8" s="151">
        <v>27094</v>
      </c>
      <c r="E8" s="152"/>
      <c r="F8" s="153">
        <v>48509</v>
      </c>
      <c r="G8" s="154"/>
      <c r="H8" s="155"/>
    </row>
    <row r="9" spans="1:8" x14ac:dyDescent="0.2">
      <c r="A9" s="136" t="s">
        <v>524</v>
      </c>
      <c r="B9" s="141"/>
      <c r="C9" s="142"/>
      <c r="D9" s="143">
        <v>131941</v>
      </c>
      <c r="E9" s="144"/>
      <c r="F9" s="145">
        <v>98176</v>
      </c>
      <c r="G9" s="146"/>
      <c r="H9" s="147"/>
    </row>
    <row r="10" spans="1:8" x14ac:dyDescent="0.2">
      <c r="A10" s="148"/>
      <c r="B10" s="149"/>
      <c r="C10" s="150"/>
      <c r="D10" s="151">
        <v>89674</v>
      </c>
      <c r="E10" s="152"/>
      <c r="F10" s="153">
        <v>58489</v>
      </c>
      <c r="G10" s="154"/>
      <c r="H10" s="155"/>
    </row>
    <row r="11" spans="1:8" x14ac:dyDescent="0.2">
      <c r="A11" s="136" t="s">
        <v>525</v>
      </c>
      <c r="B11" s="141"/>
      <c r="C11" s="142"/>
      <c r="D11" s="143">
        <v>217552</v>
      </c>
      <c r="E11" s="144"/>
      <c r="F11" s="145">
        <v>119283</v>
      </c>
      <c r="G11" s="146"/>
      <c r="H11" s="147"/>
    </row>
    <row r="12" spans="1:8" x14ac:dyDescent="0.2">
      <c r="A12" s="148"/>
      <c r="B12" s="149"/>
      <c r="C12" s="156"/>
      <c r="D12" s="151">
        <v>144712</v>
      </c>
      <c r="E12" s="152"/>
      <c r="F12" s="153">
        <v>64747</v>
      </c>
      <c r="G12" s="154"/>
      <c r="H12" s="155"/>
    </row>
    <row r="13" spans="1:8" x14ac:dyDescent="0.2">
      <c r="A13" s="136"/>
      <c r="B13" s="141"/>
      <c r="C13" s="157"/>
      <c r="D13" s="158">
        <v>112939</v>
      </c>
      <c r="E13" s="159"/>
      <c r="F13" s="160">
        <v>98641</v>
      </c>
      <c r="G13" s="161"/>
      <c r="H13" s="147"/>
    </row>
    <row r="14" spans="1:8" x14ac:dyDescent="0.2">
      <c r="A14" s="148"/>
      <c r="B14" s="149"/>
      <c r="C14" s="150"/>
      <c r="D14" s="151">
        <v>63681</v>
      </c>
      <c r="E14" s="152"/>
      <c r="F14" s="153">
        <v>55231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3.91</v>
      </c>
      <c r="C19" s="162">
        <f>ROUND(VALUE(SUBSTITUTE(実質収支比率等に係る経年分析!G$48,"▲","-")),2)</f>
        <v>9.7799999999999994</v>
      </c>
      <c r="D19" s="162">
        <f>ROUND(VALUE(SUBSTITUTE(実質収支比率等に係る経年分析!H$48,"▲","-")),2)</f>
        <v>5.09</v>
      </c>
      <c r="E19" s="162">
        <f>ROUND(VALUE(SUBSTITUTE(実質収支比率等に係る経年分析!I$48,"▲","-")),2)</f>
        <v>3.47</v>
      </c>
      <c r="F19" s="162">
        <f>ROUND(VALUE(SUBSTITUTE(実質収支比率等に係る経年分析!J$48,"▲","-")),2)</f>
        <v>8.42</v>
      </c>
    </row>
    <row r="20" spans="1:11" x14ac:dyDescent="0.2">
      <c r="A20" s="162" t="s">
        <v>53</v>
      </c>
      <c r="B20" s="162">
        <f>ROUND(VALUE(SUBSTITUTE(実質収支比率等に係る経年分析!F$47,"▲","-")),2)</f>
        <v>30.08</v>
      </c>
      <c r="C20" s="162">
        <f>ROUND(VALUE(SUBSTITUTE(実質収支比率等に係る経年分析!G$47,"▲","-")),2)</f>
        <v>39.840000000000003</v>
      </c>
      <c r="D20" s="162">
        <f>ROUND(VALUE(SUBSTITUTE(実質収支比率等に係る経年分析!H$47,"▲","-")),2)</f>
        <v>39.17</v>
      </c>
      <c r="E20" s="162">
        <f>ROUND(VALUE(SUBSTITUTE(実質収支比率等に係る経年分析!I$47,"▲","-")),2)</f>
        <v>34.119999999999997</v>
      </c>
      <c r="F20" s="162">
        <f>ROUND(VALUE(SUBSTITUTE(実質収支比率等に係る経年分析!J$47,"▲","-")),2)</f>
        <v>21.81</v>
      </c>
    </row>
    <row r="21" spans="1:11" x14ac:dyDescent="0.2">
      <c r="A21" s="162" t="s">
        <v>54</v>
      </c>
      <c r="B21" s="162">
        <f>IF(ISNUMBER(VALUE(SUBSTITUTE(実質収支比率等に係る経年分析!F$49,"▲","-"))),ROUND(VALUE(SUBSTITUTE(実質収支比率等に係る経年分析!F$49,"▲","-")),2),NA())</f>
        <v>2.46</v>
      </c>
      <c r="C21" s="162">
        <f>IF(ISNUMBER(VALUE(SUBSTITUTE(実質収支比率等に係る経年分析!G$49,"▲","-"))),ROUND(VALUE(SUBSTITUTE(実質収支比率等に係る経年分析!G$49,"▲","-")),2),NA())</f>
        <v>10.82</v>
      </c>
      <c r="D21" s="162">
        <f>IF(ISNUMBER(VALUE(SUBSTITUTE(実質収支比率等に係る経年分析!H$49,"▲","-"))),ROUND(VALUE(SUBSTITUTE(実質収支比率等に係る経年分析!H$49,"▲","-")),2),NA())</f>
        <v>-3.71</v>
      </c>
      <c r="E21" s="162">
        <f>IF(ISNUMBER(VALUE(SUBSTITUTE(実質収支比率等に係る経年分析!I$49,"▲","-"))),ROUND(VALUE(SUBSTITUTE(実質収支比率等に係る経年分析!I$49,"▲","-")),2),NA())</f>
        <v>-7.72</v>
      </c>
      <c r="F21" s="162">
        <f>IF(ISNUMBER(VALUE(SUBSTITUTE(実質収支比率等に係る経年分析!J$49,"▲","-"))),ROUND(VALUE(SUBSTITUTE(実質収支比率等に係る経年分析!J$49,"▲","-")),2),NA())</f>
        <v>-6.23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学校給食事業特別会計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国民健康保険事業特別会計（施設勘定）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2">
      <c r="A33" s="163" t="str">
        <f>IF(連結実質赤字比率に係る赤字・黒字の構成分析!C$37="",NA(),連結実質赤字比率に係る赤字・黒字の構成分析!C$37)</f>
        <v>国民健康保険事業特別会計（事業勘定）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0.35</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3.58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8.41</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9.8800000000000008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9.6300000000000008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421</v>
      </c>
      <c r="E42" s="164"/>
      <c r="F42" s="164"/>
      <c r="G42" s="164">
        <f>'実質公債費比率（分子）の構造'!L$52</f>
        <v>413</v>
      </c>
      <c r="H42" s="164"/>
      <c r="I42" s="164"/>
      <c r="J42" s="164">
        <f>'実質公債費比率（分子）の構造'!M$52</f>
        <v>403</v>
      </c>
      <c r="K42" s="164"/>
      <c r="L42" s="164"/>
      <c r="M42" s="164">
        <f>'実質公債費比率（分子）の構造'!N$52</f>
        <v>407</v>
      </c>
      <c r="N42" s="164"/>
      <c r="O42" s="164"/>
      <c r="P42" s="164">
        <f>'実質公債費比率（分子）の構造'!O$52</f>
        <v>400</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1</v>
      </c>
      <c r="O43" s="164"/>
      <c r="P43" s="164"/>
    </row>
    <row r="44" spans="1:16" x14ac:dyDescent="0.2">
      <c r="A44" s="164" t="s">
        <v>62</v>
      </c>
      <c r="B44" s="164">
        <f>'実質公債費比率（分子）の構造'!K$50</f>
        <v>22</v>
      </c>
      <c r="C44" s="164"/>
      <c r="D44" s="164"/>
      <c r="E44" s="164">
        <f>'実質公債費比率（分子）の構造'!L$50</f>
        <v>14</v>
      </c>
      <c r="F44" s="164"/>
      <c r="G44" s="164"/>
      <c r="H44" s="164">
        <f>'実質公債費比率（分子）の構造'!M$50</f>
        <v>11</v>
      </c>
      <c r="I44" s="164"/>
      <c r="J44" s="164"/>
      <c r="K44" s="164">
        <f>'実質公債費比率（分子）の構造'!N$50</f>
        <v>1</v>
      </c>
      <c r="L44" s="164"/>
      <c r="M44" s="164"/>
      <c r="N44" s="164">
        <f>'実質公債費比率（分子）の構造'!O$50</f>
        <v>1</v>
      </c>
      <c r="O44" s="164"/>
      <c r="P44" s="164"/>
    </row>
    <row r="45" spans="1:16" x14ac:dyDescent="0.2">
      <c r="A45" s="164" t="s">
        <v>63</v>
      </c>
      <c r="B45" s="164">
        <f>'実質公債費比率（分子）の構造'!K$49</f>
        <v>63</v>
      </c>
      <c r="C45" s="164"/>
      <c r="D45" s="164"/>
      <c r="E45" s="164">
        <f>'実質公債費比率（分子）の構造'!L$49</f>
        <v>43</v>
      </c>
      <c r="F45" s="164"/>
      <c r="G45" s="164"/>
      <c r="H45" s="164">
        <f>'実質公債費比率（分子）の構造'!M$49</f>
        <v>14</v>
      </c>
      <c r="I45" s="164"/>
      <c r="J45" s="164"/>
      <c r="K45" s="164">
        <f>'実質公債費比率（分子）の構造'!N$49</f>
        <v>14</v>
      </c>
      <c r="L45" s="164"/>
      <c r="M45" s="164"/>
      <c r="N45" s="164">
        <f>'実質公債費比率（分子）の構造'!O$49</f>
        <v>13</v>
      </c>
      <c r="O45" s="164"/>
      <c r="P45" s="164"/>
    </row>
    <row r="46" spans="1:16" x14ac:dyDescent="0.2">
      <c r="A46" s="164" t="s">
        <v>64</v>
      </c>
      <c r="B46" s="164">
        <f>'実質公債費比率（分子）の構造'!K$48</f>
        <v>166</v>
      </c>
      <c r="C46" s="164"/>
      <c r="D46" s="164"/>
      <c r="E46" s="164">
        <f>'実質公債費比率（分子）の構造'!L$48</f>
        <v>160</v>
      </c>
      <c r="F46" s="164"/>
      <c r="G46" s="164"/>
      <c r="H46" s="164">
        <f>'実質公債費比率（分子）の構造'!M$48</f>
        <v>165</v>
      </c>
      <c r="I46" s="164"/>
      <c r="J46" s="164"/>
      <c r="K46" s="164">
        <f>'実質公債費比率（分子）の構造'!N$48</f>
        <v>160</v>
      </c>
      <c r="L46" s="164"/>
      <c r="M46" s="164"/>
      <c r="N46" s="164">
        <f>'実質公債費比率（分子）の構造'!O$48</f>
        <v>138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427</v>
      </c>
      <c r="C49" s="164"/>
      <c r="D49" s="164"/>
      <c r="E49" s="164">
        <f>'実質公債費比率（分子）の構造'!L$45</f>
        <v>398</v>
      </c>
      <c r="F49" s="164"/>
      <c r="G49" s="164"/>
      <c r="H49" s="164">
        <f>'実質公債費比率（分子）の構造'!M$45</f>
        <v>373</v>
      </c>
      <c r="I49" s="164"/>
      <c r="J49" s="164"/>
      <c r="K49" s="164">
        <f>'実質公債費比率（分子）の構造'!N$45</f>
        <v>365</v>
      </c>
      <c r="L49" s="164"/>
      <c r="M49" s="164"/>
      <c r="N49" s="164">
        <f>'実質公債費比率（分子）の構造'!O$45</f>
        <v>373</v>
      </c>
      <c r="O49" s="164"/>
      <c r="P49" s="164"/>
    </row>
    <row r="50" spans="1:16" x14ac:dyDescent="0.2">
      <c r="A50" s="164" t="s">
        <v>67</v>
      </c>
      <c r="B50" s="164" t="e">
        <f>NA()</f>
        <v>#N/A</v>
      </c>
      <c r="C50" s="164">
        <f>IF(ISNUMBER('実質公債費比率（分子）の構造'!K$53),'実質公債費比率（分子）の構造'!K$53,NA())</f>
        <v>257</v>
      </c>
      <c r="D50" s="164" t="e">
        <f>NA()</f>
        <v>#N/A</v>
      </c>
      <c r="E50" s="164" t="e">
        <f>NA()</f>
        <v>#N/A</v>
      </c>
      <c r="F50" s="164">
        <f>IF(ISNUMBER('実質公債費比率（分子）の構造'!L$53),'実質公債費比率（分子）の構造'!L$53,NA())</f>
        <v>202</v>
      </c>
      <c r="G50" s="164" t="e">
        <f>NA()</f>
        <v>#N/A</v>
      </c>
      <c r="H50" s="164" t="e">
        <f>NA()</f>
        <v>#N/A</v>
      </c>
      <c r="I50" s="164">
        <f>IF(ISNUMBER('実質公債費比率（分子）の構造'!M$53),'実質公債費比率（分子）の構造'!M$53,NA())</f>
        <v>160</v>
      </c>
      <c r="J50" s="164" t="e">
        <f>NA()</f>
        <v>#N/A</v>
      </c>
      <c r="K50" s="164" t="e">
        <f>NA()</f>
        <v>#N/A</v>
      </c>
      <c r="L50" s="164">
        <f>IF(ISNUMBER('実質公債費比率（分子）の構造'!N$53),'実質公債費比率（分子）の構造'!N$53,NA())</f>
        <v>133</v>
      </c>
      <c r="M50" s="164" t="e">
        <f>NA()</f>
        <v>#N/A</v>
      </c>
      <c r="N50" s="164" t="e">
        <f>NA()</f>
        <v>#N/A</v>
      </c>
      <c r="O50" s="164">
        <f>IF(ISNUMBER('実質公債費比率（分子）の構造'!O$53),'実質公債費比率（分子）の構造'!O$53,NA())</f>
        <v>126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4943</v>
      </c>
      <c r="E56" s="163"/>
      <c r="F56" s="163"/>
      <c r="G56" s="163">
        <f>'将来負担比率（分子）の構造'!J$52</f>
        <v>4847</v>
      </c>
      <c r="H56" s="163"/>
      <c r="I56" s="163"/>
      <c r="J56" s="163">
        <f>'将来負担比率（分子）の構造'!K$52</f>
        <v>4645</v>
      </c>
      <c r="K56" s="163"/>
      <c r="L56" s="163"/>
      <c r="M56" s="163">
        <f>'将来負担比率（分子）の構造'!L$52</f>
        <v>4383</v>
      </c>
      <c r="N56" s="163"/>
      <c r="O56" s="163"/>
      <c r="P56" s="163">
        <f>'将来負担比率（分子）の構造'!M$52</f>
        <v>4534</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3659</v>
      </c>
      <c r="E58" s="163"/>
      <c r="F58" s="163"/>
      <c r="G58" s="163">
        <f>'将来負担比率（分子）の構造'!J$50</f>
        <v>3941</v>
      </c>
      <c r="H58" s="163"/>
      <c r="I58" s="163"/>
      <c r="J58" s="163">
        <f>'将来負担比率（分子）の構造'!K$50</f>
        <v>4048</v>
      </c>
      <c r="K58" s="163"/>
      <c r="L58" s="163"/>
      <c r="M58" s="163">
        <f>'将来負担比率（分子）の構造'!L$50</f>
        <v>4137</v>
      </c>
      <c r="N58" s="163"/>
      <c r="O58" s="163"/>
      <c r="P58" s="163">
        <f>'将来負担比率（分子）の構造'!M$50</f>
        <v>4172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820</v>
      </c>
      <c r="C62" s="163"/>
      <c r="D62" s="163"/>
      <c r="E62" s="163">
        <f>'将来負担比率（分子）の構造'!J$45</f>
        <v>811</v>
      </c>
      <c r="F62" s="163"/>
      <c r="G62" s="163"/>
      <c r="H62" s="163">
        <f>'将来負担比率（分子）の構造'!K$45</f>
        <v>780</v>
      </c>
      <c r="I62" s="163"/>
      <c r="J62" s="163"/>
      <c r="K62" s="163">
        <f>'将来負担比率（分子）の構造'!L$45</f>
        <v>652</v>
      </c>
      <c r="L62" s="163"/>
      <c r="M62" s="163"/>
      <c r="N62" s="163">
        <f>'将来負担比率（分子）の構造'!M$45</f>
        <v>531</v>
      </c>
      <c r="O62" s="163"/>
      <c r="P62" s="163"/>
    </row>
    <row r="63" spans="1:16" x14ac:dyDescent="0.2">
      <c r="A63" s="163" t="s">
        <v>34</v>
      </c>
      <c r="B63" s="163">
        <f>'将来負担比率（分子）の構造'!I$44</f>
        <v>118</v>
      </c>
      <c r="C63" s="163"/>
      <c r="D63" s="163"/>
      <c r="E63" s="163">
        <f>'将来負担比率（分子）の構造'!J$44</f>
        <v>86</v>
      </c>
      <c r="F63" s="163"/>
      <c r="G63" s="163"/>
      <c r="H63" s="163">
        <f>'将来負担比率（分子）の構造'!K$44</f>
        <v>77</v>
      </c>
      <c r="I63" s="163"/>
      <c r="J63" s="163"/>
      <c r="K63" s="163">
        <f>'将来負担比率（分子）の構造'!L$44</f>
        <v>79</v>
      </c>
      <c r="L63" s="163"/>
      <c r="M63" s="163"/>
      <c r="N63" s="163">
        <f>'将来負担比率（分子）の構造'!M$44</f>
        <v>86</v>
      </c>
      <c r="O63" s="163"/>
      <c r="P63" s="163"/>
    </row>
    <row r="64" spans="1:16" x14ac:dyDescent="0.2">
      <c r="A64" s="163" t="s">
        <v>33</v>
      </c>
      <c r="B64" s="163">
        <f>'将来負担比率（分子）の構造'!I$43</f>
        <v>2497</v>
      </c>
      <c r="C64" s="163"/>
      <c r="D64" s="163"/>
      <c r="E64" s="163">
        <f>'将来負担比率（分子）の構造'!J$43</f>
        <v>2032</v>
      </c>
      <c r="F64" s="163"/>
      <c r="G64" s="163"/>
      <c r="H64" s="163">
        <f>'将来負担比率（分子）の構造'!K$43</f>
        <v>1816</v>
      </c>
      <c r="I64" s="163"/>
      <c r="J64" s="163"/>
      <c r="K64" s="163">
        <f>'将来負担比率（分子）の構造'!L$43</f>
        <v>1714</v>
      </c>
      <c r="L64" s="163"/>
      <c r="M64" s="163"/>
      <c r="N64" s="163">
        <f>'将来負担比率（分子）の構造'!M$43</f>
        <v>2224</v>
      </c>
      <c r="O64" s="163"/>
      <c r="P64" s="163"/>
    </row>
    <row r="65" spans="1:16" x14ac:dyDescent="0.2">
      <c r="A65" s="163" t="s">
        <v>32</v>
      </c>
      <c r="B65" s="163">
        <f>'将来負担比率（分子）の構造'!I$42</f>
        <v>93</v>
      </c>
      <c r="C65" s="163"/>
      <c r="D65" s="163"/>
      <c r="E65" s="163">
        <f>'将来負担比率（分子）の構造'!J$42</f>
        <v>80</v>
      </c>
      <c r="F65" s="163"/>
      <c r="G65" s="163"/>
      <c r="H65" s="163">
        <f>'将来負担比率（分子）の構造'!K$42</f>
        <v>71</v>
      </c>
      <c r="I65" s="163"/>
      <c r="J65" s="163"/>
      <c r="K65" s="163">
        <f>'将来負担比率（分子）の構造'!L$42</f>
        <v>1</v>
      </c>
      <c r="L65" s="163"/>
      <c r="M65" s="163"/>
      <c r="N65" s="163" t="str">
        <f>'将来負担比率（分子）の構造'!M$42</f>
        <v>-</v>
      </c>
      <c r="O65" s="163"/>
      <c r="P65" s="163"/>
    </row>
    <row r="66" spans="1:16" x14ac:dyDescent="0.2">
      <c r="A66" s="163" t="s">
        <v>31</v>
      </c>
      <c r="B66" s="163">
        <f>'将来負担比率（分子）の構造'!I$41</f>
        <v>4619</v>
      </c>
      <c r="C66" s="163"/>
      <c r="D66" s="163"/>
      <c r="E66" s="163">
        <f>'将来負担比率（分子）の構造'!J$41</f>
        <v>4629</v>
      </c>
      <c r="F66" s="163"/>
      <c r="G66" s="163"/>
      <c r="H66" s="163">
        <f>'将来負担比率（分子）の構造'!K$41</f>
        <v>4605</v>
      </c>
      <c r="I66" s="163"/>
      <c r="J66" s="163"/>
      <c r="K66" s="163">
        <f>'将来負担比率（分子）の構造'!L$41</f>
        <v>5161</v>
      </c>
      <c r="L66" s="163"/>
      <c r="M66" s="163"/>
      <c r="N66" s="163">
        <f>'将来負担比率（分子）の構造'!M$41</f>
        <v>6966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1101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1625</v>
      </c>
      <c r="C72" s="167">
        <f>基金残高に係る経年分析!G55</f>
        <v>1383</v>
      </c>
      <c r="D72" s="167">
        <f>基金残高に係る経年分析!H55</f>
        <v>911</v>
      </c>
    </row>
    <row r="73" spans="1:16" x14ac:dyDescent="0.2">
      <c r="A73" s="166" t="s">
        <v>74</v>
      </c>
      <c r="B73" s="167">
        <f>基金残高に係る経年分析!F56</f>
        <v>308</v>
      </c>
      <c r="C73" s="167">
        <f>基金残高に係る経年分析!G56</f>
        <v>322</v>
      </c>
      <c r="D73" s="167">
        <f>基金残高に係る経年分析!H56</f>
        <v>240</v>
      </c>
    </row>
    <row r="74" spans="1:16" x14ac:dyDescent="0.2">
      <c r="A74" s="166" t="s">
        <v>75</v>
      </c>
      <c r="B74" s="167">
        <f>基金残高に係る経年分析!F57</f>
        <v>1620</v>
      </c>
      <c r="C74" s="167">
        <f>基金残高に係る経年分析!G57</f>
        <v>1921</v>
      </c>
      <c r="D74" s="167">
        <f>基金残高に係る経年分析!H57</f>
        <v>2557</v>
      </c>
    </row>
  </sheetData>
  <sheetProtection algorithmName="SHA-512" hashValue="gZ8TtGuugBolccqf+8oEvc4pZ3wtDB0Pwk11+H6Tu/rtnUqHx2VERrlkoCNqT13PBYpexwWoZNqekxvCOu3bIg==" saltValue="DHSrAW/HrXlO/iAdjE8q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3224298</v>
      </c>
      <c r="S5" s="677"/>
      <c r="T5" s="677"/>
      <c r="U5" s="677"/>
      <c r="V5" s="677"/>
      <c r="W5" s="677"/>
      <c r="X5" s="677"/>
      <c r="Y5" s="702"/>
      <c r="Z5" s="715">
        <v>27.9</v>
      </c>
      <c r="AA5" s="715"/>
      <c r="AB5" s="715"/>
      <c r="AC5" s="715"/>
      <c r="AD5" s="716">
        <v>3224298</v>
      </c>
      <c r="AE5" s="716"/>
      <c r="AF5" s="716"/>
      <c r="AG5" s="716"/>
      <c r="AH5" s="716"/>
      <c r="AI5" s="716"/>
      <c r="AJ5" s="716"/>
      <c r="AK5" s="716"/>
      <c r="AL5" s="703">
        <v>81.2</v>
      </c>
      <c r="AM5" s="685"/>
      <c r="AN5" s="685"/>
      <c r="AO5" s="704"/>
      <c r="AP5" s="679" t="s">
        <v>217</v>
      </c>
      <c r="AQ5" s="680"/>
      <c r="AR5" s="680"/>
      <c r="AS5" s="680"/>
      <c r="AT5" s="680"/>
      <c r="AU5" s="680"/>
      <c r="AV5" s="680"/>
      <c r="AW5" s="680"/>
      <c r="AX5" s="680"/>
      <c r="AY5" s="680"/>
      <c r="AZ5" s="680"/>
      <c r="BA5" s="680"/>
      <c r="BB5" s="680"/>
      <c r="BC5" s="680"/>
      <c r="BD5" s="680"/>
      <c r="BE5" s="680"/>
      <c r="BF5" s="681"/>
      <c r="BG5" s="621">
        <v>3224298</v>
      </c>
      <c r="BH5" s="622"/>
      <c r="BI5" s="622"/>
      <c r="BJ5" s="622"/>
      <c r="BK5" s="622"/>
      <c r="BL5" s="622"/>
      <c r="BM5" s="622"/>
      <c r="BN5" s="623"/>
      <c r="BO5" s="659">
        <v>100</v>
      </c>
      <c r="BP5" s="659"/>
      <c r="BQ5" s="659"/>
      <c r="BR5" s="659"/>
      <c r="BS5" s="660">
        <v>44085</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47902</v>
      </c>
      <c r="S6" s="622"/>
      <c r="T6" s="622"/>
      <c r="U6" s="622"/>
      <c r="V6" s="622"/>
      <c r="W6" s="622"/>
      <c r="X6" s="622"/>
      <c r="Y6" s="623"/>
      <c r="Z6" s="659">
        <v>0.4</v>
      </c>
      <c r="AA6" s="659"/>
      <c r="AB6" s="659"/>
      <c r="AC6" s="659"/>
      <c r="AD6" s="660">
        <v>47902</v>
      </c>
      <c r="AE6" s="660"/>
      <c r="AF6" s="660"/>
      <c r="AG6" s="660"/>
      <c r="AH6" s="660"/>
      <c r="AI6" s="660"/>
      <c r="AJ6" s="660"/>
      <c r="AK6" s="660"/>
      <c r="AL6" s="624">
        <v>1.2</v>
      </c>
      <c r="AM6" s="625"/>
      <c r="AN6" s="625"/>
      <c r="AO6" s="661"/>
      <c r="AP6" s="618" t="s">
        <v>222</v>
      </c>
      <c r="AQ6" s="619"/>
      <c r="AR6" s="619"/>
      <c r="AS6" s="619"/>
      <c r="AT6" s="619"/>
      <c r="AU6" s="619"/>
      <c r="AV6" s="619"/>
      <c r="AW6" s="619"/>
      <c r="AX6" s="619"/>
      <c r="AY6" s="619"/>
      <c r="AZ6" s="619"/>
      <c r="BA6" s="619"/>
      <c r="BB6" s="619"/>
      <c r="BC6" s="619"/>
      <c r="BD6" s="619"/>
      <c r="BE6" s="619"/>
      <c r="BF6" s="620"/>
      <c r="BG6" s="621">
        <v>3224298</v>
      </c>
      <c r="BH6" s="622"/>
      <c r="BI6" s="622"/>
      <c r="BJ6" s="622"/>
      <c r="BK6" s="622"/>
      <c r="BL6" s="622"/>
      <c r="BM6" s="622"/>
      <c r="BN6" s="623"/>
      <c r="BO6" s="659">
        <v>100</v>
      </c>
      <c r="BP6" s="659"/>
      <c r="BQ6" s="659"/>
      <c r="BR6" s="659"/>
      <c r="BS6" s="660">
        <v>44085</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78014</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78014</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917</v>
      </c>
      <c r="S7" s="622"/>
      <c r="T7" s="622"/>
      <c r="U7" s="622"/>
      <c r="V7" s="622"/>
      <c r="W7" s="622"/>
      <c r="X7" s="622"/>
      <c r="Y7" s="623"/>
      <c r="Z7" s="659">
        <v>0</v>
      </c>
      <c r="AA7" s="659"/>
      <c r="AB7" s="659"/>
      <c r="AC7" s="659"/>
      <c r="AD7" s="660">
        <v>917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883994</v>
      </c>
      <c r="BH7" s="622"/>
      <c r="BI7" s="622"/>
      <c r="BJ7" s="622"/>
      <c r="BK7" s="622"/>
      <c r="BL7" s="622"/>
      <c r="BM7" s="622"/>
      <c r="BN7" s="623"/>
      <c r="BO7" s="659">
        <v>27.4</v>
      </c>
      <c r="BP7" s="659"/>
      <c r="BQ7" s="659"/>
      <c r="BR7" s="659"/>
      <c r="BS7" s="660">
        <v>44085</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4577955</v>
      </c>
      <c r="CS7" s="622"/>
      <c r="CT7" s="622"/>
      <c r="CU7" s="622"/>
      <c r="CV7" s="622"/>
      <c r="CW7" s="622"/>
      <c r="CX7" s="622"/>
      <c r="CY7" s="623"/>
      <c r="CZ7" s="659">
        <v>41.4</v>
      </c>
      <c r="DA7" s="659"/>
      <c r="DB7" s="659"/>
      <c r="DC7" s="659"/>
      <c r="DD7" s="627">
        <v>1162809</v>
      </c>
      <c r="DE7" s="622"/>
      <c r="DF7" s="622"/>
      <c r="DG7" s="622"/>
      <c r="DH7" s="622"/>
      <c r="DI7" s="622"/>
      <c r="DJ7" s="622"/>
      <c r="DK7" s="622"/>
      <c r="DL7" s="622"/>
      <c r="DM7" s="622"/>
      <c r="DN7" s="622"/>
      <c r="DO7" s="622"/>
      <c r="DP7" s="623"/>
      <c r="DQ7" s="627">
        <v>3418008</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15912</v>
      </c>
      <c r="S8" s="622"/>
      <c r="T8" s="622"/>
      <c r="U8" s="622"/>
      <c r="V8" s="622"/>
      <c r="W8" s="622"/>
      <c r="X8" s="622"/>
      <c r="Y8" s="623"/>
      <c r="Z8" s="659">
        <v>0.1</v>
      </c>
      <c r="AA8" s="659"/>
      <c r="AB8" s="659"/>
      <c r="AC8" s="659"/>
      <c r="AD8" s="660">
        <v>15912</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18530</v>
      </c>
      <c r="BH8" s="622"/>
      <c r="BI8" s="622"/>
      <c r="BJ8" s="622"/>
      <c r="BK8" s="622"/>
      <c r="BL8" s="622"/>
      <c r="BM8" s="622"/>
      <c r="BN8" s="623"/>
      <c r="BO8" s="659">
        <v>0.6</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1999021</v>
      </c>
      <c r="CS8" s="622"/>
      <c r="CT8" s="622"/>
      <c r="CU8" s="622"/>
      <c r="CV8" s="622"/>
      <c r="CW8" s="622"/>
      <c r="CX8" s="622"/>
      <c r="CY8" s="623"/>
      <c r="CZ8" s="659">
        <v>18.100000000000001</v>
      </c>
      <c r="DA8" s="659"/>
      <c r="DB8" s="659"/>
      <c r="DC8" s="659"/>
      <c r="DD8" s="627">
        <v>6742</v>
      </c>
      <c r="DE8" s="622"/>
      <c r="DF8" s="622"/>
      <c r="DG8" s="622"/>
      <c r="DH8" s="622"/>
      <c r="DI8" s="622"/>
      <c r="DJ8" s="622"/>
      <c r="DK8" s="622"/>
      <c r="DL8" s="622"/>
      <c r="DM8" s="622"/>
      <c r="DN8" s="622"/>
      <c r="DO8" s="622"/>
      <c r="DP8" s="623"/>
      <c r="DQ8" s="627">
        <v>897393</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19600</v>
      </c>
      <c r="S9" s="622"/>
      <c r="T9" s="622"/>
      <c r="U9" s="622"/>
      <c r="V9" s="622"/>
      <c r="W9" s="622"/>
      <c r="X9" s="622"/>
      <c r="Y9" s="623"/>
      <c r="Z9" s="659">
        <v>0.2</v>
      </c>
      <c r="AA9" s="659"/>
      <c r="AB9" s="659"/>
      <c r="AC9" s="659"/>
      <c r="AD9" s="660">
        <v>19600</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543029</v>
      </c>
      <c r="BH9" s="622"/>
      <c r="BI9" s="622"/>
      <c r="BJ9" s="622"/>
      <c r="BK9" s="622"/>
      <c r="BL9" s="622"/>
      <c r="BM9" s="622"/>
      <c r="BN9" s="623"/>
      <c r="BO9" s="659">
        <v>16.8</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489881</v>
      </c>
      <c r="CS9" s="622"/>
      <c r="CT9" s="622"/>
      <c r="CU9" s="622"/>
      <c r="CV9" s="622"/>
      <c r="CW9" s="622"/>
      <c r="CX9" s="622"/>
      <c r="CY9" s="623"/>
      <c r="CZ9" s="659">
        <v>4.4000000000000004</v>
      </c>
      <c r="DA9" s="659"/>
      <c r="DB9" s="659"/>
      <c r="DC9" s="659"/>
      <c r="DD9" s="627">
        <v>664</v>
      </c>
      <c r="DE9" s="622"/>
      <c r="DF9" s="622"/>
      <c r="DG9" s="622"/>
      <c r="DH9" s="622"/>
      <c r="DI9" s="622"/>
      <c r="DJ9" s="622"/>
      <c r="DK9" s="622"/>
      <c r="DL9" s="622"/>
      <c r="DM9" s="622"/>
      <c r="DN9" s="622"/>
      <c r="DO9" s="622"/>
      <c r="DP9" s="623"/>
      <c r="DQ9" s="627">
        <v>200724</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89417</v>
      </c>
      <c r="BH10" s="622"/>
      <c r="BI10" s="622"/>
      <c r="BJ10" s="622"/>
      <c r="BK10" s="622"/>
      <c r="BL10" s="622"/>
      <c r="BM10" s="622"/>
      <c r="BN10" s="623"/>
      <c r="BO10" s="659">
        <v>2.8</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12145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11267</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380809</v>
      </c>
      <c r="S11" s="622"/>
      <c r="T11" s="622"/>
      <c r="U11" s="622"/>
      <c r="V11" s="622"/>
      <c r="W11" s="622"/>
      <c r="X11" s="622"/>
      <c r="Y11" s="623"/>
      <c r="Z11" s="624">
        <v>3.3</v>
      </c>
      <c r="AA11" s="625"/>
      <c r="AB11" s="625"/>
      <c r="AC11" s="626"/>
      <c r="AD11" s="627">
        <v>380809</v>
      </c>
      <c r="AE11" s="622"/>
      <c r="AF11" s="622"/>
      <c r="AG11" s="622"/>
      <c r="AH11" s="622"/>
      <c r="AI11" s="622"/>
      <c r="AJ11" s="622"/>
      <c r="AK11" s="623"/>
      <c r="AL11" s="624">
        <v>9.6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233018</v>
      </c>
      <c r="BH11" s="622"/>
      <c r="BI11" s="622"/>
      <c r="BJ11" s="622"/>
      <c r="BK11" s="622"/>
      <c r="BL11" s="622"/>
      <c r="BM11" s="622"/>
      <c r="BN11" s="623"/>
      <c r="BO11" s="659">
        <v>7.2</v>
      </c>
      <c r="BP11" s="659"/>
      <c r="BQ11" s="659"/>
      <c r="BR11" s="659"/>
      <c r="BS11" s="660">
        <v>44085</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382742</v>
      </c>
      <c r="CS11" s="622"/>
      <c r="CT11" s="622"/>
      <c r="CU11" s="622"/>
      <c r="CV11" s="622"/>
      <c r="CW11" s="622"/>
      <c r="CX11" s="622"/>
      <c r="CY11" s="623"/>
      <c r="CZ11" s="659">
        <v>3.5</v>
      </c>
      <c r="DA11" s="659"/>
      <c r="DB11" s="659"/>
      <c r="DC11" s="659"/>
      <c r="DD11" s="627">
        <v>6492</v>
      </c>
      <c r="DE11" s="622"/>
      <c r="DF11" s="622"/>
      <c r="DG11" s="622"/>
      <c r="DH11" s="622"/>
      <c r="DI11" s="622"/>
      <c r="DJ11" s="622"/>
      <c r="DK11" s="622"/>
      <c r="DL11" s="622"/>
      <c r="DM11" s="622"/>
      <c r="DN11" s="622"/>
      <c r="DO11" s="622"/>
      <c r="DP11" s="623"/>
      <c r="DQ11" s="627">
        <v>163829</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16393</v>
      </c>
      <c r="S12" s="622"/>
      <c r="T12" s="622"/>
      <c r="U12" s="622"/>
      <c r="V12" s="622"/>
      <c r="W12" s="622"/>
      <c r="X12" s="622"/>
      <c r="Y12" s="623"/>
      <c r="Z12" s="659">
        <v>0.1</v>
      </c>
      <c r="AA12" s="659"/>
      <c r="AB12" s="659"/>
      <c r="AC12" s="659"/>
      <c r="AD12" s="660">
        <v>16393</v>
      </c>
      <c r="AE12" s="660"/>
      <c r="AF12" s="660"/>
      <c r="AG12" s="660"/>
      <c r="AH12" s="660"/>
      <c r="AI12" s="660"/>
      <c r="AJ12" s="660"/>
      <c r="AK12" s="660"/>
      <c r="AL12" s="624">
        <v>0.4</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2160305</v>
      </c>
      <c r="BH12" s="622"/>
      <c r="BI12" s="622"/>
      <c r="BJ12" s="622"/>
      <c r="BK12" s="622"/>
      <c r="BL12" s="622"/>
      <c r="BM12" s="622"/>
      <c r="BN12" s="623"/>
      <c r="BO12" s="659">
        <v>67</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418913</v>
      </c>
      <c r="CS12" s="622"/>
      <c r="CT12" s="622"/>
      <c r="CU12" s="622"/>
      <c r="CV12" s="622"/>
      <c r="CW12" s="622"/>
      <c r="CX12" s="622"/>
      <c r="CY12" s="623"/>
      <c r="CZ12" s="659">
        <v>3.8</v>
      </c>
      <c r="DA12" s="659"/>
      <c r="DB12" s="659"/>
      <c r="DC12" s="659"/>
      <c r="DD12" s="627">
        <v>345578</v>
      </c>
      <c r="DE12" s="622"/>
      <c r="DF12" s="622"/>
      <c r="DG12" s="622"/>
      <c r="DH12" s="622"/>
      <c r="DI12" s="622"/>
      <c r="DJ12" s="622"/>
      <c r="DK12" s="622"/>
      <c r="DL12" s="622"/>
      <c r="DM12" s="622"/>
      <c r="DN12" s="622"/>
      <c r="DO12" s="622"/>
      <c r="DP12" s="623"/>
      <c r="DQ12" s="627">
        <v>61334</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2160102</v>
      </c>
      <c r="BH13" s="622"/>
      <c r="BI13" s="622"/>
      <c r="BJ13" s="622"/>
      <c r="BK13" s="622"/>
      <c r="BL13" s="622"/>
      <c r="BM13" s="622"/>
      <c r="BN13" s="623"/>
      <c r="BO13" s="659">
        <v>67</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986389</v>
      </c>
      <c r="CS13" s="622"/>
      <c r="CT13" s="622"/>
      <c r="CU13" s="622"/>
      <c r="CV13" s="622"/>
      <c r="CW13" s="622"/>
      <c r="CX13" s="622"/>
      <c r="CY13" s="623"/>
      <c r="CZ13" s="659">
        <v>8.9</v>
      </c>
      <c r="DA13" s="659"/>
      <c r="DB13" s="659"/>
      <c r="DC13" s="659"/>
      <c r="DD13" s="627">
        <v>415611</v>
      </c>
      <c r="DE13" s="622"/>
      <c r="DF13" s="622"/>
      <c r="DG13" s="622"/>
      <c r="DH13" s="622"/>
      <c r="DI13" s="622"/>
      <c r="DJ13" s="622"/>
      <c r="DK13" s="622"/>
      <c r="DL13" s="622"/>
      <c r="DM13" s="622"/>
      <c r="DN13" s="622"/>
      <c r="DO13" s="622"/>
      <c r="DP13" s="623"/>
      <c r="DQ13" s="627">
        <v>515159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57879</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286011</v>
      </c>
      <c r="CS14" s="622"/>
      <c r="CT14" s="622"/>
      <c r="CU14" s="622"/>
      <c r="CV14" s="622"/>
      <c r="CW14" s="622"/>
      <c r="CX14" s="622"/>
      <c r="CY14" s="623"/>
      <c r="CZ14" s="659">
        <v>2.6</v>
      </c>
      <c r="DA14" s="659"/>
      <c r="DB14" s="659"/>
      <c r="DC14" s="659"/>
      <c r="DD14" s="627">
        <v>9546</v>
      </c>
      <c r="DE14" s="622"/>
      <c r="DF14" s="622"/>
      <c r="DG14" s="622"/>
      <c r="DH14" s="622"/>
      <c r="DI14" s="622"/>
      <c r="DJ14" s="622"/>
      <c r="DK14" s="622"/>
      <c r="DL14" s="622"/>
      <c r="DM14" s="622"/>
      <c r="DN14" s="622"/>
      <c r="DO14" s="622"/>
      <c r="DP14" s="623"/>
      <c r="DQ14" s="627">
        <v>260795</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9237</v>
      </c>
      <c r="S15" s="622"/>
      <c r="T15" s="622"/>
      <c r="U15" s="622"/>
      <c r="V15" s="622"/>
      <c r="W15" s="622"/>
      <c r="X15" s="622"/>
      <c r="Y15" s="623"/>
      <c r="Z15" s="659">
        <v>0.1</v>
      </c>
      <c r="AA15" s="659"/>
      <c r="AB15" s="659"/>
      <c r="AC15" s="659"/>
      <c r="AD15" s="660">
        <v>9237</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122120</v>
      </c>
      <c r="BH15" s="622"/>
      <c r="BI15" s="622"/>
      <c r="BJ15" s="622"/>
      <c r="BK15" s="622"/>
      <c r="BL15" s="622"/>
      <c r="BM15" s="622"/>
      <c r="BN15" s="623"/>
      <c r="BO15" s="659">
        <v>3.8</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1461307</v>
      </c>
      <c r="CS15" s="622"/>
      <c r="CT15" s="622"/>
      <c r="CU15" s="622"/>
      <c r="CV15" s="622"/>
      <c r="CW15" s="622"/>
      <c r="CX15" s="622"/>
      <c r="CY15" s="623"/>
      <c r="CZ15" s="659">
        <v>13.2</v>
      </c>
      <c r="DA15" s="659"/>
      <c r="DB15" s="659"/>
      <c r="DC15" s="659"/>
      <c r="DD15" s="627">
        <v>497627</v>
      </c>
      <c r="DE15" s="622"/>
      <c r="DF15" s="622"/>
      <c r="DG15" s="622"/>
      <c r="DH15" s="622"/>
      <c r="DI15" s="622"/>
      <c r="DJ15" s="622"/>
      <c r="DK15" s="622"/>
      <c r="DL15" s="622"/>
      <c r="DM15" s="622"/>
      <c r="DN15" s="622"/>
      <c r="DO15" s="622"/>
      <c r="DP15" s="623"/>
      <c r="DQ15" s="627">
        <v>646589</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82656</v>
      </c>
      <c r="S16" s="622"/>
      <c r="T16" s="622"/>
      <c r="U16" s="622"/>
      <c r="V16" s="622"/>
      <c r="W16" s="622"/>
      <c r="X16" s="622"/>
      <c r="Y16" s="623"/>
      <c r="Z16" s="659">
        <v>0.7</v>
      </c>
      <c r="AA16" s="659"/>
      <c r="AB16" s="659"/>
      <c r="AC16" s="659"/>
      <c r="AD16" s="660">
        <v>82656</v>
      </c>
      <c r="AE16" s="660"/>
      <c r="AF16" s="660"/>
      <c r="AG16" s="660"/>
      <c r="AH16" s="660"/>
      <c r="AI16" s="660"/>
      <c r="AJ16" s="660"/>
      <c r="AK16" s="660"/>
      <c r="AL16" s="624">
        <v>2.1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63355</v>
      </c>
      <c r="S17" s="622"/>
      <c r="T17" s="622"/>
      <c r="U17" s="622"/>
      <c r="V17" s="622"/>
      <c r="W17" s="622"/>
      <c r="X17" s="622"/>
      <c r="Y17" s="623"/>
      <c r="Z17" s="659">
        <v>0.5</v>
      </c>
      <c r="AA17" s="659"/>
      <c r="AB17" s="659"/>
      <c r="AC17" s="659"/>
      <c r="AD17" s="660">
        <v>63355</v>
      </c>
      <c r="AE17" s="660"/>
      <c r="AF17" s="660"/>
      <c r="AG17" s="660"/>
      <c r="AH17" s="660"/>
      <c r="AI17" s="660"/>
      <c r="AJ17" s="660"/>
      <c r="AK17" s="660"/>
      <c r="AL17" s="624">
        <v>1.6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374070</v>
      </c>
      <c r="CS17" s="622"/>
      <c r="CT17" s="622"/>
      <c r="CU17" s="622"/>
      <c r="CV17" s="622"/>
      <c r="CW17" s="622"/>
      <c r="CX17" s="622"/>
      <c r="CY17" s="623"/>
      <c r="CZ17" s="659">
        <v>3.4</v>
      </c>
      <c r="DA17" s="659"/>
      <c r="DB17" s="659"/>
      <c r="DC17" s="659"/>
      <c r="DD17" s="627" t="s">
        <v>122</v>
      </c>
      <c r="DE17" s="622"/>
      <c r="DF17" s="622"/>
      <c r="DG17" s="622"/>
      <c r="DH17" s="622"/>
      <c r="DI17" s="622"/>
      <c r="DJ17" s="622"/>
      <c r="DK17" s="622"/>
      <c r="DL17" s="622"/>
      <c r="DM17" s="622"/>
      <c r="DN17" s="622"/>
      <c r="DO17" s="622"/>
      <c r="DP17" s="623"/>
      <c r="DQ17" s="627">
        <v>374070</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9147</v>
      </c>
      <c r="S18" s="622"/>
      <c r="T18" s="622"/>
      <c r="U18" s="622"/>
      <c r="V18" s="622"/>
      <c r="W18" s="622"/>
      <c r="X18" s="622"/>
      <c r="Y18" s="623"/>
      <c r="Z18" s="659">
        <v>0.1</v>
      </c>
      <c r="AA18" s="659"/>
      <c r="AB18" s="659"/>
      <c r="AC18" s="659"/>
      <c r="AD18" s="660">
        <v>9147</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53840</v>
      </c>
      <c r="S19" s="622"/>
      <c r="T19" s="622"/>
      <c r="U19" s="622"/>
      <c r="V19" s="622"/>
      <c r="W19" s="622"/>
      <c r="X19" s="622"/>
      <c r="Y19" s="623"/>
      <c r="Z19" s="659">
        <v>0.5</v>
      </c>
      <c r="AA19" s="659"/>
      <c r="AB19" s="659"/>
      <c r="AC19" s="659"/>
      <c r="AD19" s="660">
        <v>53840</v>
      </c>
      <c r="AE19" s="660"/>
      <c r="AF19" s="660"/>
      <c r="AG19" s="660"/>
      <c r="AH19" s="660"/>
      <c r="AI19" s="660"/>
      <c r="AJ19" s="660"/>
      <c r="AK19" s="660"/>
      <c r="AL19" s="624">
        <v>1.4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368</v>
      </c>
      <c r="S20" s="622"/>
      <c r="T20" s="622"/>
      <c r="U20" s="622"/>
      <c r="V20" s="622"/>
      <c r="W20" s="622"/>
      <c r="X20" s="622"/>
      <c r="Y20" s="623"/>
      <c r="Z20" s="659">
        <v>0</v>
      </c>
      <c r="AA20" s="659"/>
      <c r="AB20" s="659"/>
      <c r="AC20" s="659"/>
      <c r="AD20" s="660">
        <v>368</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11066448</v>
      </c>
      <c r="CS20" s="622"/>
      <c r="CT20" s="622"/>
      <c r="CU20" s="622"/>
      <c r="CV20" s="622"/>
      <c r="CW20" s="622"/>
      <c r="CX20" s="622"/>
      <c r="CY20" s="623"/>
      <c r="CZ20" s="659">
        <v>100</v>
      </c>
      <c r="DA20" s="659"/>
      <c r="DB20" s="659"/>
      <c r="DC20" s="659"/>
      <c r="DD20" s="627">
        <v>2445069</v>
      </c>
      <c r="DE20" s="622"/>
      <c r="DF20" s="622"/>
      <c r="DG20" s="622"/>
      <c r="DH20" s="622"/>
      <c r="DI20" s="622"/>
      <c r="DJ20" s="622"/>
      <c r="DK20" s="622"/>
      <c r="DL20" s="622"/>
      <c r="DM20" s="622"/>
      <c r="DN20" s="622"/>
      <c r="DO20" s="622"/>
      <c r="DP20" s="623"/>
      <c r="DQ20" s="627">
        <v>6627182</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211215</v>
      </c>
      <c r="S21" s="622"/>
      <c r="T21" s="622"/>
      <c r="U21" s="622"/>
      <c r="V21" s="622"/>
      <c r="W21" s="622"/>
      <c r="X21" s="622"/>
      <c r="Y21" s="623"/>
      <c r="Z21" s="659">
        <v>1.8</v>
      </c>
      <c r="AA21" s="659"/>
      <c r="AB21" s="659"/>
      <c r="AC21" s="659"/>
      <c r="AD21" s="660">
        <v>97536</v>
      </c>
      <c r="AE21" s="660"/>
      <c r="AF21" s="660"/>
      <c r="AG21" s="660"/>
      <c r="AH21" s="660"/>
      <c r="AI21" s="660"/>
      <c r="AJ21" s="660"/>
      <c r="AK21" s="660"/>
      <c r="AL21" s="624">
        <v>2.5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97536</v>
      </c>
      <c r="S22" s="622"/>
      <c r="T22" s="622"/>
      <c r="U22" s="622"/>
      <c r="V22" s="622"/>
      <c r="W22" s="622"/>
      <c r="X22" s="622"/>
      <c r="Y22" s="623"/>
      <c r="Z22" s="659">
        <v>0.8</v>
      </c>
      <c r="AA22" s="659"/>
      <c r="AB22" s="659"/>
      <c r="AC22" s="659"/>
      <c r="AD22" s="660">
        <v>97536</v>
      </c>
      <c r="AE22" s="660"/>
      <c r="AF22" s="660"/>
      <c r="AG22" s="660"/>
      <c r="AH22" s="660"/>
      <c r="AI22" s="660"/>
      <c r="AJ22" s="660"/>
      <c r="AK22" s="660"/>
      <c r="AL22" s="624">
        <v>2.5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113679</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3164522</v>
      </c>
      <c r="CS24" s="677"/>
      <c r="CT24" s="677"/>
      <c r="CU24" s="677"/>
      <c r="CV24" s="677"/>
      <c r="CW24" s="677"/>
      <c r="CX24" s="677"/>
      <c r="CY24" s="702"/>
      <c r="CZ24" s="703">
        <v>28.6</v>
      </c>
      <c r="DA24" s="685"/>
      <c r="DB24" s="685"/>
      <c r="DC24" s="705"/>
      <c r="DD24" s="701">
        <v>2077224</v>
      </c>
      <c r="DE24" s="677"/>
      <c r="DF24" s="677"/>
      <c r="DG24" s="677"/>
      <c r="DH24" s="677"/>
      <c r="DI24" s="677"/>
      <c r="DJ24" s="677"/>
      <c r="DK24" s="702"/>
      <c r="DL24" s="701">
        <v>1882447</v>
      </c>
      <c r="DM24" s="677"/>
      <c r="DN24" s="677"/>
      <c r="DO24" s="677"/>
      <c r="DP24" s="677"/>
      <c r="DQ24" s="677"/>
      <c r="DR24" s="677"/>
      <c r="DS24" s="677"/>
      <c r="DT24" s="677"/>
      <c r="DU24" s="677"/>
      <c r="DV24" s="702"/>
      <c r="DW24" s="703">
        <v>47.4</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4072294</v>
      </c>
      <c r="S25" s="622"/>
      <c r="T25" s="622"/>
      <c r="U25" s="622"/>
      <c r="V25" s="622"/>
      <c r="W25" s="622"/>
      <c r="X25" s="622"/>
      <c r="Y25" s="623"/>
      <c r="Z25" s="659">
        <v>35.200000000000003</v>
      </c>
      <c r="AA25" s="659"/>
      <c r="AB25" s="659"/>
      <c r="AC25" s="659"/>
      <c r="AD25" s="660">
        <v>3958615</v>
      </c>
      <c r="AE25" s="660"/>
      <c r="AF25" s="660"/>
      <c r="AG25" s="660"/>
      <c r="AH25" s="660"/>
      <c r="AI25" s="660"/>
      <c r="AJ25" s="660"/>
      <c r="AK25" s="660"/>
      <c r="AL25" s="624">
        <v>99.6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1639182</v>
      </c>
      <c r="CS25" s="634"/>
      <c r="CT25" s="634"/>
      <c r="CU25" s="634"/>
      <c r="CV25" s="634"/>
      <c r="CW25" s="634"/>
      <c r="CX25" s="634"/>
      <c r="CY25" s="635"/>
      <c r="CZ25" s="624">
        <v>14.8</v>
      </c>
      <c r="DA25" s="636"/>
      <c r="DB25" s="636"/>
      <c r="DC25" s="637"/>
      <c r="DD25" s="627">
        <v>1392775</v>
      </c>
      <c r="DE25" s="634"/>
      <c r="DF25" s="634"/>
      <c r="DG25" s="634"/>
      <c r="DH25" s="634"/>
      <c r="DI25" s="634"/>
      <c r="DJ25" s="634"/>
      <c r="DK25" s="635"/>
      <c r="DL25" s="627">
        <v>1338660</v>
      </c>
      <c r="DM25" s="634"/>
      <c r="DN25" s="634"/>
      <c r="DO25" s="634"/>
      <c r="DP25" s="634"/>
      <c r="DQ25" s="634"/>
      <c r="DR25" s="634"/>
      <c r="DS25" s="634"/>
      <c r="DT25" s="634"/>
      <c r="DU25" s="634"/>
      <c r="DV25" s="635"/>
      <c r="DW25" s="624">
        <v>33.700000000000003</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1079</v>
      </c>
      <c r="S26" s="622"/>
      <c r="T26" s="622"/>
      <c r="U26" s="622"/>
      <c r="V26" s="622"/>
      <c r="W26" s="622"/>
      <c r="X26" s="622"/>
      <c r="Y26" s="623"/>
      <c r="Z26" s="659">
        <v>0</v>
      </c>
      <c r="AA26" s="659"/>
      <c r="AB26" s="659"/>
      <c r="AC26" s="659"/>
      <c r="AD26" s="660">
        <v>1079</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1074746</v>
      </c>
      <c r="CS26" s="622"/>
      <c r="CT26" s="622"/>
      <c r="CU26" s="622"/>
      <c r="CV26" s="622"/>
      <c r="CW26" s="622"/>
      <c r="CX26" s="622"/>
      <c r="CY26" s="623"/>
      <c r="CZ26" s="624">
        <v>9.6999999999999993</v>
      </c>
      <c r="DA26" s="636"/>
      <c r="DB26" s="636"/>
      <c r="DC26" s="637"/>
      <c r="DD26" s="627">
        <v>881747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54136</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3224298</v>
      </c>
      <c r="BH27" s="622"/>
      <c r="BI27" s="622"/>
      <c r="BJ27" s="622"/>
      <c r="BK27" s="622"/>
      <c r="BL27" s="622"/>
      <c r="BM27" s="622"/>
      <c r="BN27" s="623"/>
      <c r="BO27" s="659">
        <v>100</v>
      </c>
      <c r="BP27" s="659"/>
      <c r="BQ27" s="659"/>
      <c r="BR27" s="659"/>
      <c r="BS27" s="660">
        <v>44085</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1151270</v>
      </c>
      <c r="CS27" s="634"/>
      <c r="CT27" s="634"/>
      <c r="CU27" s="634"/>
      <c r="CV27" s="634"/>
      <c r="CW27" s="634"/>
      <c r="CX27" s="634"/>
      <c r="CY27" s="635"/>
      <c r="CZ27" s="624">
        <v>10.4</v>
      </c>
      <c r="DA27" s="636"/>
      <c r="DB27" s="636"/>
      <c r="DC27" s="637"/>
      <c r="DD27" s="627">
        <v>310379</v>
      </c>
      <c r="DE27" s="634"/>
      <c r="DF27" s="634"/>
      <c r="DG27" s="634"/>
      <c r="DH27" s="634"/>
      <c r="DI27" s="634"/>
      <c r="DJ27" s="634"/>
      <c r="DK27" s="635"/>
      <c r="DL27" s="627">
        <v>169717</v>
      </c>
      <c r="DM27" s="634"/>
      <c r="DN27" s="634"/>
      <c r="DO27" s="634"/>
      <c r="DP27" s="634"/>
      <c r="DQ27" s="634"/>
      <c r="DR27" s="634"/>
      <c r="DS27" s="634"/>
      <c r="DT27" s="634"/>
      <c r="DU27" s="634"/>
      <c r="DV27" s="635"/>
      <c r="DW27" s="624">
        <v>4.3</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9480</v>
      </c>
      <c r="S28" s="622"/>
      <c r="T28" s="622"/>
      <c r="U28" s="622"/>
      <c r="V28" s="622"/>
      <c r="W28" s="622"/>
      <c r="X28" s="622"/>
      <c r="Y28" s="623"/>
      <c r="Z28" s="659">
        <v>0.1</v>
      </c>
      <c r="AA28" s="659"/>
      <c r="AB28" s="659"/>
      <c r="AC28" s="659"/>
      <c r="AD28" s="660">
        <v>5763</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374070</v>
      </c>
      <c r="CS28" s="622"/>
      <c r="CT28" s="622"/>
      <c r="CU28" s="622"/>
      <c r="CV28" s="622"/>
      <c r="CW28" s="622"/>
      <c r="CX28" s="622"/>
      <c r="CY28" s="623"/>
      <c r="CZ28" s="624">
        <v>3.4</v>
      </c>
      <c r="DA28" s="636"/>
      <c r="DB28" s="636"/>
      <c r="DC28" s="637"/>
      <c r="DD28" s="627">
        <v>374070</v>
      </c>
      <c r="DE28" s="622"/>
      <c r="DF28" s="622"/>
      <c r="DG28" s="622"/>
      <c r="DH28" s="622"/>
      <c r="DI28" s="622"/>
      <c r="DJ28" s="622"/>
      <c r="DK28" s="623"/>
      <c r="DL28" s="627">
        <v>374070</v>
      </c>
      <c r="DM28" s="622"/>
      <c r="DN28" s="622"/>
      <c r="DO28" s="622"/>
      <c r="DP28" s="622"/>
      <c r="DQ28" s="622"/>
      <c r="DR28" s="622"/>
      <c r="DS28" s="622"/>
      <c r="DT28" s="622"/>
      <c r="DU28" s="622"/>
      <c r="DV28" s="623"/>
      <c r="DW28" s="624">
        <v>9.4</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5602</v>
      </c>
      <c r="S29" s="622"/>
      <c r="T29" s="622"/>
      <c r="U29" s="622"/>
      <c r="V29" s="622"/>
      <c r="W29" s="622"/>
      <c r="X29" s="622"/>
      <c r="Y29" s="623"/>
      <c r="Z29" s="659">
        <v>0</v>
      </c>
      <c r="AA29" s="659"/>
      <c r="AB29" s="659"/>
      <c r="AC29" s="659"/>
      <c r="AD29" s="660">
        <v>109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373048</v>
      </c>
      <c r="CS29" s="634"/>
      <c r="CT29" s="634"/>
      <c r="CU29" s="634"/>
      <c r="CV29" s="634"/>
      <c r="CW29" s="634"/>
      <c r="CX29" s="634"/>
      <c r="CY29" s="635"/>
      <c r="CZ29" s="624">
        <v>3.4</v>
      </c>
      <c r="DA29" s="636"/>
      <c r="DB29" s="636"/>
      <c r="DC29" s="637"/>
      <c r="DD29" s="627">
        <v>373048</v>
      </c>
      <c r="DE29" s="634"/>
      <c r="DF29" s="634"/>
      <c r="DG29" s="634"/>
      <c r="DH29" s="634"/>
      <c r="DI29" s="634"/>
      <c r="DJ29" s="634"/>
      <c r="DK29" s="635"/>
      <c r="DL29" s="627">
        <v>373048</v>
      </c>
      <c r="DM29" s="634"/>
      <c r="DN29" s="634"/>
      <c r="DO29" s="634"/>
      <c r="DP29" s="634"/>
      <c r="DQ29" s="634"/>
      <c r="DR29" s="634"/>
      <c r="DS29" s="634"/>
      <c r="DT29" s="634"/>
      <c r="DU29" s="634"/>
      <c r="DV29" s="635"/>
      <c r="DW29" s="624">
        <v>9.4</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1231119</v>
      </c>
      <c r="S30" s="622"/>
      <c r="T30" s="622"/>
      <c r="U30" s="622"/>
      <c r="V30" s="622"/>
      <c r="W30" s="622"/>
      <c r="X30" s="622"/>
      <c r="Y30" s="623"/>
      <c r="Z30" s="659">
        <v>10.6</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350881</v>
      </c>
      <c r="CS30" s="622"/>
      <c r="CT30" s="622"/>
      <c r="CU30" s="622"/>
      <c r="CV30" s="622"/>
      <c r="CW30" s="622"/>
      <c r="CX30" s="622"/>
      <c r="CY30" s="623"/>
      <c r="CZ30" s="624">
        <v>3.2</v>
      </c>
      <c r="DA30" s="636"/>
      <c r="DB30" s="636"/>
      <c r="DC30" s="637"/>
      <c r="DD30" s="627">
        <v>350881</v>
      </c>
      <c r="DE30" s="622"/>
      <c r="DF30" s="622"/>
      <c r="DG30" s="622"/>
      <c r="DH30" s="622"/>
      <c r="DI30" s="622"/>
      <c r="DJ30" s="622"/>
      <c r="DK30" s="623"/>
      <c r="DL30" s="627">
        <v>350881</v>
      </c>
      <c r="DM30" s="622"/>
      <c r="DN30" s="622"/>
      <c r="DO30" s="622"/>
      <c r="DP30" s="622"/>
      <c r="DQ30" s="622"/>
      <c r="DR30" s="622"/>
      <c r="DS30" s="622"/>
      <c r="DT30" s="622"/>
      <c r="DU30" s="622"/>
      <c r="DV30" s="623"/>
      <c r="DW30" s="624">
        <v>8.8000000000000007</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99.7</v>
      </c>
      <c r="BH31" s="684"/>
      <c r="BI31" s="684"/>
      <c r="BJ31" s="684"/>
      <c r="BK31" s="684"/>
      <c r="BL31" s="684"/>
      <c r="BM31" s="685">
        <v>99.1</v>
      </c>
      <c r="BN31" s="684"/>
      <c r="BO31" s="684"/>
      <c r="BP31" s="684"/>
      <c r="BQ31" s="686"/>
      <c r="BR31" s="683">
        <v>99.6</v>
      </c>
      <c r="BS31" s="684"/>
      <c r="BT31" s="684"/>
      <c r="BU31" s="684"/>
      <c r="BV31" s="684"/>
      <c r="BW31" s="684"/>
      <c r="BX31" s="685">
        <v>99</v>
      </c>
      <c r="BY31" s="684"/>
      <c r="BZ31" s="684"/>
      <c r="CA31" s="684"/>
      <c r="CB31" s="686"/>
      <c r="CD31" s="642"/>
      <c r="CE31" s="643"/>
      <c r="CF31" s="618" t="s">
        <v>301</v>
      </c>
      <c r="CG31" s="619"/>
      <c r="CH31" s="619"/>
      <c r="CI31" s="619"/>
      <c r="CJ31" s="619"/>
      <c r="CK31" s="619"/>
      <c r="CL31" s="619"/>
      <c r="CM31" s="619"/>
      <c r="CN31" s="619"/>
      <c r="CO31" s="619"/>
      <c r="CP31" s="619"/>
      <c r="CQ31" s="620"/>
      <c r="CR31" s="621">
        <v>22167</v>
      </c>
      <c r="CS31" s="634"/>
      <c r="CT31" s="634"/>
      <c r="CU31" s="634"/>
      <c r="CV31" s="634"/>
      <c r="CW31" s="634"/>
      <c r="CX31" s="634"/>
      <c r="CY31" s="635"/>
      <c r="CZ31" s="624">
        <v>0.2</v>
      </c>
      <c r="DA31" s="636"/>
      <c r="DB31" s="636"/>
      <c r="DC31" s="637"/>
      <c r="DD31" s="627">
        <v>22167</v>
      </c>
      <c r="DE31" s="634"/>
      <c r="DF31" s="634"/>
      <c r="DG31" s="634"/>
      <c r="DH31" s="634"/>
      <c r="DI31" s="634"/>
      <c r="DJ31" s="634"/>
      <c r="DK31" s="635"/>
      <c r="DL31" s="627">
        <v>22167</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652856</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99.4</v>
      </c>
      <c r="BH32" s="634"/>
      <c r="BI32" s="634"/>
      <c r="BJ32" s="634"/>
      <c r="BK32" s="634"/>
      <c r="BL32" s="634"/>
      <c r="BM32" s="625">
        <v>98.4</v>
      </c>
      <c r="BN32" s="634"/>
      <c r="BO32" s="634"/>
      <c r="BP32" s="634"/>
      <c r="BQ32" s="657"/>
      <c r="BR32" s="687">
        <v>99.5</v>
      </c>
      <c r="BS32" s="634"/>
      <c r="BT32" s="634"/>
      <c r="BU32" s="634"/>
      <c r="BV32" s="634"/>
      <c r="BW32" s="634"/>
      <c r="BX32" s="625">
        <v>98.8</v>
      </c>
      <c r="BY32" s="634"/>
      <c r="BZ32" s="634"/>
      <c r="CA32" s="634"/>
      <c r="CB32" s="657"/>
      <c r="CD32" s="644"/>
      <c r="CE32" s="645"/>
      <c r="CF32" s="618" t="s">
        <v>305</v>
      </c>
      <c r="CG32" s="619"/>
      <c r="CH32" s="619"/>
      <c r="CI32" s="619"/>
      <c r="CJ32" s="619"/>
      <c r="CK32" s="619"/>
      <c r="CL32" s="619"/>
      <c r="CM32" s="619"/>
      <c r="CN32" s="619"/>
      <c r="CO32" s="619"/>
      <c r="CP32" s="619"/>
      <c r="CQ32" s="620"/>
      <c r="CR32" s="621">
        <v>1022</v>
      </c>
      <c r="CS32" s="622"/>
      <c r="CT32" s="622"/>
      <c r="CU32" s="622"/>
      <c r="CV32" s="622"/>
      <c r="CW32" s="622"/>
      <c r="CX32" s="622"/>
      <c r="CY32" s="623"/>
      <c r="CZ32" s="624">
        <v>0</v>
      </c>
      <c r="DA32" s="636"/>
      <c r="DB32" s="636"/>
      <c r="DC32" s="637"/>
      <c r="DD32" s="627">
        <v>1022</v>
      </c>
      <c r="DE32" s="622"/>
      <c r="DF32" s="622"/>
      <c r="DG32" s="622"/>
      <c r="DH32" s="622"/>
      <c r="DI32" s="622"/>
      <c r="DJ32" s="622"/>
      <c r="DK32" s="623"/>
      <c r="DL32" s="627">
        <v>1022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11880</v>
      </c>
      <c r="S33" s="622"/>
      <c r="T33" s="622"/>
      <c r="U33" s="622"/>
      <c r="V33" s="622"/>
      <c r="W33" s="622"/>
      <c r="X33" s="622"/>
      <c r="Y33" s="623"/>
      <c r="Z33" s="659">
        <v>0.1</v>
      </c>
      <c r="AA33" s="659"/>
      <c r="AB33" s="659"/>
      <c r="AC33" s="659"/>
      <c r="AD33" s="660">
        <v>6479</v>
      </c>
      <c r="AE33" s="660"/>
      <c r="AF33" s="660"/>
      <c r="AG33" s="660"/>
      <c r="AH33" s="660"/>
      <c r="AI33" s="660"/>
      <c r="AJ33" s="660"/>
      <c r="AK33" s="660"/>
      <c r="AL33" s="624">
        <v>0.2</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99.8</v>
      </c>
      <c r="BH33" s="606"/>
      <c r="BI33" s="606"/>
      <c r="BJ33" s="606"/>
      <c r="BK33" s="606"/>
      <c r="BL33" s="606"/>
      <c r="BM33" s="652">
        <v>99.3</v>
      </c>
      <c r="BN33" s="606"/>
      <c r="BO33" s="606"/>
      <c r="BP33" s="606"/>
      <c r="BQ33" s="669"/>
      <c r="BR33" s="682">
        <v>99.7</v>
      </c>
      <c r="BS33" s="606"/>
      <c r="BT33" s="606"/>
      <c r="BU33" s="606"/>
      <c r="BV33" s="606"/>
      <c r="BW33" s="606"/>
      <c r="BX33" s="652">
        <v>99.1</v>
      </c>
      <c r="BY33" s="606"/>
      <c r="BZ33" s="606"/>
      <c r="CA33" s="606"/>
      <c r="CB33" s="669"/>
      <c r="CD33" s="618" t="s">
        <v>308</v>
      </c>
      <c r="CE33" s="619"/>
      <c r="CF33" s="619"/>
      <c r="CG33" s="619"/>
      <c r="CH33" s="619"/>
      <c r="CI33" s="619"/>
      <c r="CJ33" s="619"/>
      <c r="CK33" s="619"/>
      <c r="CL33" s="619"/>
      <c r="CM33" s="619"/>
      <c r="CN33" s="619"/>
      <c r="CO33" s="619"/>
      <c r="CP33" s="619"/>
      <c r="CQ33" s="620"/>
      <c r="CR33" s="621">
        <v>5456857</v>
      </c>
      <c r="CS33" s="634"/>
      <c r="CT33" s="634"/>
      <c r="CU33" s="634"/>
      <c r="CV33" s="634"/>
      <c r="CW33" s="634"/>
      <c r="CX33" s="634"/>
      <c r="CY33" s="635"/>
      <c r="CZ33" s="624">
        <v>49.3</v>
      </c>
      <c r="DA33" s="636"/>
      <c r="DB33" s="636"/>
      <c r="DC33" s="637"/>
      <c r="DD33" s="627">
        <v>4268957</v>
      </c>
      <c r="DE33" s="634"/>
      <c r="DF33" s="634"/>
      <c r="DG33" s="634"/>
      <c r="DH33" s="634"/>
      <c r="DI33" s="634"/>
      <c r="DJ33" s="634"/>
      <c r="DK33" s="635"/>
      <c r="DL33" s="627">
        <v>1493818</v>
      </c>
      <c r="DM33" s="634"/>
      <c r="DN33" s="634"/>
      <c r="DO33" s="634"/>
      <c r="DP33" s="634"/>
      <c r="DQ33" s="634"/>
      <c r="DR33" s="634"/>
      <c r="DS33" s="634"/>
      <c r="DT33" s="634"/>
      <c r="DU33" s="634"/>
      <c r="DV33" s="635"/>
      <c r="DW33" s="624">
        <v>37.6</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1514907</v>
      </c>
      <c r="S34" s="622"/>
      <c r="T34" s="622"/>
      <c r="U34" s="622"/>
      <c r="V34" s="622"/>
      <c r="W34" s="622"/>
      <c r="X34" s="622"/>
      <c r="Y34" s="623"/>
      <c r="Z34" s="659">
        <v>13.1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2107338</v>
      </c>
      <c r="CS34" s="622"/>
      <c r="CT34" s="622"/>
      <c r="CU34" s="622"/>
      <c r="CV34" s="622"/>
      <c r="CW34" s="622"/>
      <c r="CX34" s="622"/>
      <c r="CY34" s="623"/>
      <c r="CZ34" s="624">
        <v>19</v>
      </c>
      <c r="DA34" s="636"/>
      <c r="DB34" s="636"/>
      <c r="DC34" s="637"/>
      <c r="DD34" s="627">
        <v>1511824</v>
      </c>
      <c r="DE34" s="622"/>
      <c r="DF34" s="622"/>
      <c r="DG34" s="622"/>
      <c r="DH34" s="622"/>
      <c r="DI34" s="622"/>
      <c r="DJ34" s="622"/>
      <c r="DK34" s="623"/>
      <c r="DL34" s="627">
        <v>589989</v>
      </c>
      <c r="DM34" s="622"/>
      <c r="DN34" s="622"/>
      <c r="DO34" s="622"/>
      <c r="DP34" s="622"/>
      <c r="DQ34" s="622"/>
      <c r="DR34" s="622"/>
      <c r="DS34" s="622"/>
      <c r="DT34" s="622"/>
      <c r="DU34" s="622"/>
      <c r="DV34" s="623"/>
      <c r="DW34" s="624">
        <v>14.8</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1451220</v>
      </c>
      <c r="S35" s="622"/>
      <c r="T35" s="622"/>
      <c r="U35" s="622"/>
      <c r="V35" s="622"/>
      <c r="W35" s="622"/>
      <c r="X35" s="622"/>
      <c r="Y35" s="623"/>
      <c r="Z35" s="659">
        <v>12.5</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15564</v>
      </c>
      <c r="CS35" s="634"/>
      <c r="CT35" s="634"/>
      <c r="CU35" s="634"/>
      <c r="CV35" s="634"/>
      <c r="CW35" s="634"/>
      <c r="CX35" s="634"/>
      <c r="CY35" s="635"/>
      <c r="CZ35" s="624">
        <v>0.1</v>
      </c>
      <c r="DA35" s="636"/>
      <c r="DB35" s="636"/>
      <c r="DC35" s="637"/>
      <c r="DD35" s="627">
        <v>12921</v>
      </c>
      <c r="DE35" s="634"/>
      <c r="DF35" s="634"/>
      <c r="DG35" s="634"/>
      <c r="DH35" s="634"/>
      <c r="DI35" s="634"/>
      <c r="DJ35" s="634"/>
      <c r="DK35" s="635"/>
      <c r="DL35" s="627">
        <v>12921</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320301</v>
      </c>
      <c r="S36" s="622"/>
      <c r="T36" s="622"/>
      <c r="U36" s="622"/>
      <c r="V36" s="622"/>
      <c r="W36" s="622"/>
      <c r="X36" s="622"/>
      <c r="Y36" s="623"/>
      <c r="Z36" s="659">
        <v>2.8</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655603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14820</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1408126</v>
      </c>
      <c r="CS36" s="622"/>
      <c r="CT36" s="622"/>
      <c r="CU36" s="622"/>
      <c r="CV36" s="622"/>
      <c r="CW36" s="622"/>
      <c r="CX36" s="622"/>
      <c r="CY36" s="623"/>
      <c r="CZ36" s="624">
        <v>12.7</v>
      </c>
      <c r="DA36" s="636"/>
      <c r="DB36" s="636"/>
      <c r="DC36" s="637"/>
      <c r="DD36" s="627">
        <v>880030</v>
      </c>
      <c r="DE36" s="622"/>
      <c r="DF36" s="622"/>
      <c r="DG36" s="622"/>
      <c r="DH36" s="622"/>
      <c r="DI36" s="622"/>
      <c r="DJ36" s="622"/>
      <c r="DK36" s="623"/>
      <c r="DL36" s="627">
        <v>570859</v>
      </c>
      <c r="DM36" s="622"/>
      <c r="DN36" s="622"/>
      <c r="DO36" s="622"/>
      <c r="DP36" s="622"/>
      <c r="DQ36" s="622"/>
      <c r="DR36" s="622"/>
      <c r="DS36" s="622"/>
      <c r="DT36" s="622"/>
      <c r="DU36" s="622"/>
      <c r="DV36" s="623"/>
      <c r="DW36" s="624">
        <v>14.4</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82250</v>
      </c>
      <c r="S37" s="622"/>
      <c r="T37" s="622"/>
      <c r="U37" s="622"/>
      <c r="V37" s="622"/>
      <c r="W37" s="622"/>
      <c r="X37" s="622"/>
      <c r="Y37" s="623"/>
      <c r="Z37" s="659">
        <v>0.7</v>
      </c>
      <c r="AA37" s="659"/>
      <c r="AB37" s="659"/>
      <c r="AC37" s="659"/>
      <c r="AD37" s="660">
        <v>641</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230183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8911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408593</v>
      </c>
      <c r="CS37" s="634"/>
      <c r="CT37" s="634"/>
      <c r="CU37" s="634"/>
      <c r="CV37" s="634"/>
      <c r="CW37" s="634"/>
      <c r="CX37" s="634"/>
      <c r="CY37" s="635"/>
      <c r="CZ37" s="624">
        <v>3.7</v>
      </c>
      <c r="DA37" s="636"/>
      <c r="DB37" s="636"/>
      <c r="DC37" s="637"/>
      <c r="DD37" s="627">
        <v>215635</v>
      </c>
      <c r="DE37" s="634"/>
      <c r="DF37" s="634"/>
      <c r="DG37" s="634"/>
      <c r="DH37" s="634"/>
      <c r="DI37" s="634"/>
      <c r="DJ37" s="634"/>
      <c r="DK37" s="635"/>
      <c r="DL37" s="627">
        <v>195995</v>
      </c>
      <c r="DM37" s="634"/>
      <c r="DN37" s="634"/>
      <c r="DO37" s="634"/>
      <c r="DP37" s="634"/>
      <c r="DQ37" s="634"/>
      <c r="DR37" s="634"/>
      <c r="DS37" s="634"/>
      <c r="DT37" s="634"/>
      <c r="DU37" s="634"/>
      <c r="DV37" s="635"/>
      <c r="DW37" s="624">
        <v>4.9000000000000004</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2156592</v>
      </c>
      <c r="S38" s="622"/>
      <c r="T38" s="622"/>
      <c r="U38" s="622"/>
      <c r="V38" s="622"/>
      <c r="W38" s="622"/>
      <c r="X38" s="622"/>
      <c r="Y38" s="623"/>
      <c r="Z38" s="659">
        <v>18.600000000000001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28736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1249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396684</v>
      </c>
      <c r="CS38" s="622"/>
      <c r="CT38" s="622"/>
      <c r="CU38" s="622"/>
      <c r="CV38" s="622"/>
      <c r="CW38" s="622"/>
      <c r="CX38" s="622"/>
      <c r="CY38" s="623"/>
      <c r="CZ38" s="624">
        <v>3.6</v>
      </c>
      <c r="DA38" s="636"/>
      <c r="DB38" s="636"/>
      <c r="DC38" s="637"/>
      <c r="DD38" s="627">
        <v>337296</v>
      </c>
      <c r="DE38" s="622"/>
      <c r="DF38" s="622"/>
      <c r="DG38" s="622"/>
      <c r="DH38" s="622"/>
      <c r="DI38" s="622"/>
      <c r="DJ38" s="622"/>
      <c r="DK38" s="623"/>
      <c r="DL38" s="627">
        <v>320049</v>
      </c>
      <c r="DM38" s="622"/>
      <c r="DN38" s="622"/>
      <c r="DO38" s="622"/>
      <c r="DP38" s="622"/>
      <c r="DQ38" s="622"/>
      <c r="DR38" s="622"/>
      <c r="DS38" s="622"/>
      <c r="DT38" s="622"/>
      <c r="DU38" s="622"/>
      <c r="DV38" s="623"/>
      <c r="DW38" s="624">
        <v>8.1</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1976</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1529145</v>
      </c>
      <c r="CS39" s="634"/>
      <c r="CT39" s="634"/>
      <c r="CU39" s="634"/>
      <c r="CV39" s="634"/>
      <c r="CW39" s="634"/>
      <c r="CX39" s="634"/>
      <c r="CY39" s="635"/>
      <c r="CZ39" s="624">
        <v>13.8</v>
      </c>
      <c r="DA39" s="636"/>
      <c r="DB39" s="636"/>
      <c r="DC39" s="637"/>
      <c r="DD39" s="627">
        <v>1526886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992</v>
      </c>
      <c r="S40" s="622"/>
      <c r="T40" s="622"/>
      <c r="U40" s="622"/>
      <c r="V40" s="622"/>
      <c r="W40" s="622"/>
      <c r="X40" s="622"/>
      <c r="Y40" s="623"/>
      <c r="Z40" s="659">
        <v>0</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97</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11563716</v>
      </c>
      <c r="S41" s="646"/>
      <c r="T41" s="646"/>
      <c r="U41" s="646"/>
      <c r="V41" s="646"/>
      <c r="W41" s="646"/>
      <c r="X41" s="646"/>
      <c r="Y41" s="649"/>
      <c r="Z41" s="650">
        <v>100</v>
      </c>
      <c r="AA41" s="650"/>
      <c r="AB41" s="650"/>
      <c r="AC41" s="650"/>
      <c r="AD41" s="651">
        <v>3972686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74420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3</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322264</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359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2445069</v>
      </c>
      <c r="CS42" s="634"/>
      <c r="CT42" s="634"/>
      <c r="CU42" s="634"/>
      <c r="CV42" s="634"/>
      <c r="CW42" s="634"/>
      <c r="CX42" s="634"/>
      <c r="CY42" s="635"/>
      <c r="CZ42" s="624">
        <v>22.1</v>
      </c>
      <c r="DA42" s="636"/>
      <c r="DB42" s="636"/>
      <c r="DC42" s="637"/>
      <c r="DD42" s="627">
        <v>281001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2445069</v>
      </c>
      <c r="CS44" s="622"/>
      <c r="CT44" s="622"/>
      <c r="CU44" s="622"/>
      <c r="CV44" s="622"/>
      <c r="CW44" s="622"/>
      <c r="CX44" s="622"/>
      <c r="CY44" s="623"/>
      <c r="CZ44" s="624">
        <v>22.1</v>
      </c>
      <c r="DA44" s="625"/>
      <c r="DB44" s="625"/>
      <c r="DC44" s="626"/>
      <c r="DD44" s="627">
        <v>281001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807545</v>
      </c>
      <c r="CS45" s="634"/>
      <c r="CT45" s="634"/>
      <c r="CU45" s="634"/>
      <c r="CV45" s="634"/>
      <c r="CW45" s="634"/>
      <c r="CX45" s="634"/>
      <c r="CY45" s="635"/>
      <c r="CZ45" s="624">
        <v>7.3</v>
      </c>
      <c r="DA45" s="636"/>
      <c r="DB45" s="636"/>
      <c r="DC45" s="637"/>
      <c r="DD45" s="627">
        <v>45632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1626415</v>
      </c>
      <c r="CS46" s="622"/>
      <c r="CT46" s="622"/>
      <c r="CU46" s="622"/>
      <c r="CV46" s="622"/>
      <c r="CW46" s="622"/>
      <c r="CX46" s="622"/>
      <c r="CY46" s="623"/>
      <c r="CZ46" s="624">
        <v>14.7</v>
      </c>
      <c r="DA46" s="625"/>
      <c r="DB46" s="625"/>
      <c r="DC46" s="626"/>
      <c r="DD46" s="627">
        <v>229160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11066448</v>
      </c>
      <c r="CS49" s="606"/>
      <c r="CT49" s="606"/>
      <c r="CU49" s="606"/>
      <c r="CV49" s="606"/>
      <c r="CW49" s="606"/>
      <c r="CX49" s="606"/>
      <c r="CY49" s="607"/>
      <c r="CZ49" s="608">
        <v>100</v>
      </c>
      <c r="DA49" s="609"/>
      <c r="DB49" s="609"/>
      <c r="DC49" s="610"/>
      <c r="DD49" s="611">
        <v>6627182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NT/dPQZE8ov0ZH8UX7plCDUtLJNlin6Jei50YKgmEG7pDPzOM4bsEfujtKYERWQQPqAOVMTqZHam01uEs932g==" saltValue="XQRDq5hwMJRTW+xAVfpE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11217</v>
      </c>
      <c r="R7" s="1103"/>
      <c r="S7" s="1103"/>
      <c r="T7" s="1103"/>
      <c r="U7" s="1103"/>
      <c r="V7" s="1103">
        <v>10720</v>
      </c>
      <c r="W7" s="1103"/>
      <c r="X7" s="1103"/>
      <c r="Y7" s="1103"/>
      <c r="Z7" s="1103"/>
      <c r="AA7" s="1103">
        <v>497</v>
      </c>
      <c r="AB7" s="1103"/>
      <c r="AC7" s="1103"/>
      <c r="AD7" s="1103"/>
      <c r="AE7" s="1104"/>
      <c r="AF7" s="1105">
        <v>352</v>
      </c>
      <c r="AG7" s="1106"/>
      <c r="AH7" s="1106"/>
      <c r="AI7" s="1106"/>
      <c r="AJ7" s="1107"/>
      <c r="AK7" s="1108">
        <v>1451</v>
      </c>
      <c r="AL7" s="1109"/>
      <c r="AM7" s="1109"/>
      <c r="AN7" s="1109"/>
      <c r="AO7" s="1109"/>
      <c r="AP7" s="1109">
        <v>6621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561</v>
      </c>
      <c r="BT7" s="1100"/>
      <c r="BU7" s="1100"/>
      <c r="BV7" s="1100"/>
      <c r="BW7" s="1100"/>
      <c r="BX7" s="1100"/>
      <c r="BY7" s="1100"/>
      <c r="BZ7" s="1100"/>
      <c r="CA7" s="1100"/>
      <c r="CB7" s="1100"/>
      <c r="CC7" s="1100"/>
      <c r="CD7" s="1100"/>
      <c r="CE7" s="1100"/>
      <c r="CF7" s="1100"/>
      <c r="CG7" s="1112"/>
      <c r="CH7" s="1096">
        <v>28</v>
      </c>
      <c r="CI7" s="1097"/>
      <c r="CJ7" s="1097"/>
      <c r="CK7" s="1097"/>
      <c r="CL7" s="1098"/>
      <c r="CM7" s="1096">
        <v>181</v>
      </c>
      <c r="CN7" s="1097"/>
      <c r="CO7" s="1097"/>
      <c r="CP7" s="1097"/>
      <c r="CQ7" s="1098"/>
      <c r="CR7" s="1096">
        <v>50</v>
      </c>
      <c r="CS7" s="1097"/>
      <c r="CT7" s="1097"/>
      <c r="CU7" s="1097"/>
      <c r="CV7" s="1098"/>
      <c r="CW7" s="1096" t="s">
        <v>568</v>
      </c>
      <c r="CX7" s="1097"/>
      <c r="CY7" s="1097"/>
      <c r="CZ7" s="1097"/>
      <c r="DA7" s="1098"/>
      <c r="DB7" s="1096" t="s">
        <v>568</v>
      </c>
      <c r="DC7" s="1097"/>
      <c r="DD7" s="1097"/>
      <c r="DE7" s="1097"/>
      <c r="DF7" s="1098"/>
      <c r="DG7" s="1096" t="s">
        <v>568</v>
      </c>
      <c r="DH7" s="1097"/>
      <c r="DI7" s="1097"/>
      <c r="DJ7" s="1097"/>
      <c r="DK7" s="1098"/>
      <c r="DL7" s="1096" t="s">
        <v>568</v>
      </c>
      <c r="DM7" s="1097"/>
      <c r="DN7" s="1097"/>
      <c r="DO7" s="1097"/>
      <c r="DP7" s="1098"/>
      <c r="DQ7" s="1096" t="s">
        <v>568</v>
      </c>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61</v>
      </c>
      <c r="R8" s="1039"/>
      <c r="S8" s="1039"/>
      <c r="T8" s="1039"/>
      <c r="U8" s="1039"/>
      <c r="V8" s="1039">
        <v>61</v>
      </c>
      <c r="W8" s="1039"/>
      <c r="X8" s="1039"/>
      <c r="Y8" s="1039"/>
      <c r="Z8" s="1039"/>
      <c r="AA8" s="1039">
        <v>0</v>
      </c>
      <c r="AB8" s="1039"/>
      <c r="AC8" s="1039"/>
      <c r="AD8" s="1039"/>
      <c r="AE8" s="1040"/>
      <c r="AF8" s="1035">
        <v>0</v>
      </c>
      <c r="AG8" s="1036"/>
      <c r="AH8" s="1036"/>
      <c r="AI8" s="1036"/>
      <c r="AJ8" s="1037"/>
      <c r="AK8" s="1080">
        <v>52</v>
      </c>
      <c r="AL8" s="1081"/>
      <c r="AM8" s="1081"/>
      <c r="AN8" s="1081"/>
      <c r="AO8" s="1081"/>
      <c r="AP8" s="1081" t="s">
        <v>551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562</v>
      </c>
      <c r="BT8" s="993"/>
      <c r="BU8" s="993"/>
      <c r="BV8" s="993"/>
      <c r="BW8" s="993"/>
      <c r="BX8" s="993"/>
      <c r="BY8" s="993"/>
      <c r="BZ8" s="993"/>
      <c r="CA8" s="993"/>
      <c r="CB8" s="993"/>
      <c r="CC8" s="993"/>
      <c r="CD8" s="993"/>
      <c r="CE8" s="993"/>
      <c r="CF8" s="993"/>
      <c r="CG8" s="1014"/>
      <c r="CH8" s="989">
        <v>11</v>
      </c>
      <c r="CI8" s="990"/>
      <c r="CJ8" s="990"/>
      <c r="CK8" s="990"/>
      <c r="CL8" s="991"/>
      <c r="CM8" s="989">
        <v>126</v>
      </c>
      <c r="CN8" s="990"/>
      <c r="CO8" s="990"/>
      <c r="CP8" s="990"/>
      <c r="CQ8" s="991"/>
      <c r="CR8" s="989">
        <v>35</v>
      </c>
      <c r="CS8" s="990"/>
      <c r="CT8" s="990"/>
      <c r="CU8" s="990"/>
      <c r="CV8" s="991"/>
      <c r="CW8" s="989" t="s">
        <v>568</v>
      </c>
      <c r="CX8" s="990"/>
      <c r="CY8" s="990"/>
      <c r="CZ8" s="990"/>
      <c r="DA8" s="991"/>
      <c r="DB8" s="989" t="s">
        <v>568</v>
      </c>
      <c r="DC8" s="990"/>
      <c r="DD8" s="990"/>
      <c r="DE8" s="990"/>
      <c r="DF8" s="991"/>
      <c r="DG8" s="989" t="s">
        <v>568</v>
      </c>
      <c r="DH8" s="990"/>
      <c r="DI8" s="990"/>
      <c r="DJ8" s="990"/>
      <c r="DK8" s="991"/>
      <c r="DL8" s="989" t="s">
        <v>568</v>
      </c>
      <c r="DM8" s="990"/>
      <c r="DN8" s="990"/>
      <c r="DO8" s="990"/>
      <c r="DP8" s="991"/>
      <c r="DQ8" s="989" t="s">
        <v>568</v>
      </c>
      <c r="DR8" s="990"/>
      <c r="DS8" s="990"/>
      <c r="DT8" s="990"/>
      <c r="DU8" s="991"/>
      <c r="DV8" s="992"/>
      <c r="DW8" s="993"/>
      <c r="DX8" s="993"/>
      <c r="DY8" s="993"/>
      <c r="DZ8" s="994"/>
      <c r="EA8" s="222"/>
    </row>
    <row r="9" spans="1:131" s="223" customFormat="1" ht="26.25" customHeight="1" x14ac:dyDescent="0.2">
      <c r="A9" s="226">
        <v>3</v>
      </c>
      <c r="B9" s="1030" t="s">
        <v>377</v>
      </c>
      <c r="C9" s="1031"/>
      <c r="D9" s="1031"/>
      <c r="E9" s="1031"/>
      <c r="F9" s="1031"/>
      <c r="G9" s="1031"/>
      <c r="H9" s="1031"/>
      <c r="I9" s="1031"/>
      <c r="J9" s="1031"/>
      <c r="K9" s="1031"/>
      <c r="L9" s="1031"/>
      <c r="M9" s="1031"/>
      <c r="N9" s="1031"/>
      <c r="O9" s="1031"/>
      <c r="P9" s="1032"/>
      <c r="Q9" s="1038">
        <v>346</v>
      </c>
      <c r="R9" s="1039"/>
      <c r="S9" s="1039"/>
      <c r="T9" s="1039"/>
      <c r="U9" s="1039"/>
      <c r="V9" s="1039">
        <v>346</v>
      </c>
      <c r="W9" s="1039"/>
      <c r="X9" s="1039"/>
      <c r="Y9" s="1039"/>
      <c r="Z9" s="1039"/>
      <c r="AA9" s="1039">
        <v>0</v>
      </c>
      <c r="AB9" s="1039"/>
      <c r="AC9" s="1039"/>
      <c r="AD9" s="1039"/>
      <c r="AE9" s="1040"/>
      <c r="AF9" s="1035" t="s">
        <v>122</v>
      </c>
      <c r="AG9" s="1036"/>
      <c r="AH9" s="1036"/>
      <c r="AI9" s="1036"/>
      <c r="AJ9" s="1037"/>
      <c r="AK9" s="1080">
        <v>0</v>
      </c>
      <c r="AL9" s="1081"/>
      <c r="AM9" s="1081"/>
      <c r="AN9" s="1081"/>
      <c r="AO9" s="1081"/>
      <c r="AP9" s="1081">
        <v>345</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379</v>
      </c>
      <c r="B23" s="937" t="s">
        <v>380</v>
      </c>
      <c r="C23" s="938"/>
      <c r="D23" s="938"/>
      <c r="E23" s="938"/>
      <c r="F23" s="938"/>
      <c r="G23" s="938"/>
      <c r="H23" s="938"/>
      <c r="I23" s="938"/>
      <c r="J23" s="938"/>
      <c r="K23" s="938"/>
      <c r="L23" s="938"/>
      <c r="M23" s="938"/>
      <c r="N23" s="938"/>
      <c r="O23" s="938"/>
      <c r="P23" s="948"/>
      <c r="Q23" s="1067">
        <v>11564</v>
      </c>
      <c r="R23" s="1061"/>
      <c r="S23" s="1061"/>
      <c r="T23" s="1061"/>
      <c r="U23" s="1061"/>
      <c r="V23" s="1061">
        <v>11066</v>
      </c>
      <c r="W23" s="1061"/>
      <c r="X23" s="1061"/>
      <c r="Y23" s="1061"/>
      <c r="Z23" s="1061"/>
      <c r="AA23" s="1061">
        <v>497</v>
      </c>
      <c r="AB23" s="1061"/>
      <c r="AC23" s="1061"/>
      <c r="AD23" s="1061"/>
      <c r="AE23" s="1068"/>
      <c r="AF23" s="1069">
        <v>352</v>
      </c>
      <c r="AG23" s="1061"/>
      <c r="AH23" s="1061"/>
      <c r="AI23" s="1061"/>
      <c r="AJ23" s="1070"/>
      <c r="AK23" s="1071"/>
      <c r="AL23" s="1072"/>
      <c r="AM23" s="1072"/>
      <c r="AN23" s="1072"/>
      <c r="AO23" s="1072"/>
      <c r="AP23" s="1061">
        <v>6966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391</v>
      </c>
      <c r="C28" s="1048"/>
      <c r="D28" s="1048"/>
      <c r="E28" s="1048"/>
      <c r="F28" s="1048"/>
      <c r="G28" s="1048"/>
      <c r="H28" s="1048"/>
      <c r="I28" s="1048"/>
      <c r="J28" s="1048"/>
      <c r="K28" s="1048"/>
      <c r="L28" s="1048"/>
      <c r="M28" s="1048"/>
      <c r="N28" s="1048"/>
      <c r="O28" s="1048"/>
      <c r="P28" s="1049"/>
      <c r="Q28" s="1050">
        <v>1064</v>
      </c>
      <c r="R28" s="1051"/>
      <c r="S28" s="1051"/>
      <c r="T28" s="1051"/>
      <c r="U28" s="1051"/>
      <c r="V28" s="1051">
        <v>1049</v>
      </c>
      <c r="W28" s="1051"/>
      <c r="X28" s="1051"/>
      <c r="Y28" s="1051"/>
      <c r="Z28" s="1051"/>
      <c r="AA28" s="1051">
        <v>15</v>
      </c>
      <c r="AB28" s="1051"/>
      <c r="AC28" s="1051"/>
      <c r="AD28" s="1051"/>
      <c r="AE28" s="1052"/>
      <c r="AF28" s="1053">
        <v>15</v>
      </c>
      <c r="AG28" s="1051"/>
      <c r="AH28" s="1051"/>
      <c r="AI28" s="1051"/>
      <c r="AJ28" s="1054"/>
      <c r="AK28" s="1042">
        <v>112</v>
      </c>
      <c r="AL28" s="1043"/>
      <c r="AM28" s="1043"/>
      <c r="AN28" s="1043"/>
      <c r="AO28" s="1043"/>
      <c r="AP28" s="1043" t="s">
        <v>551</v>
      </c>
      <c r="AQ28" s="1043"/>
      <c r="AR28" s="1043"/>
      <c r="AS28" s="1043"/>
      <c r="AT28" s="1043"/>
      <c r="AU28" s="1043" t="s">
        <v>551</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61</v>
      </c>
      <c r="R29" s="1039"/>
      <c r="S29" s="1039"/>
      <c r="T29" s="1039"/>
      <c r="U29" s="1039"/>
      <c r="V29" s="1039">
        <v>58</v>
      </c>
      <c r="W29" s="1039"/>
      <c r="X29" s="1039"/>
      <c r="Y29" s="1039"/>
      <c r="Z29" s="1039"/>
      <c r="AA29" s="1039">
        <v>4</v>
      </c>
      <c r="AB29" s="1039"/>
      <c r="AC29" s="1039"/>
      <c r="AD29" s="1039"/>
      <c r="AE29" s="1040"/>
      <c r="AF29" s="1035">
        <v>4</v>
      </c>
      <c r="AG29" s="1036"/>
      <c r="AH29" s="1036"/>
      <c r="AI29" s="1036"/>
      <c r="AJ29" s="1037"/>
      <c r="AK29" s="980">
        <v>7</v>
      </c>
      <c r="AL29" s="971"/>
      <c r="AM29" s="971"/>
      <c r="AN29" s="971"/>
      <c r="AO29" s="971"/>
      <c r="AP29" s="971">
        <v>375</v>
      </c>
      <c r="AQ29" s="971"/>
      <c r="AR29" s="971"/>
      <c r="AS29" s="971"/>
      <c r="AT29" s="971"/>
      <c r="AU29" s="971" t="s">
        <v>551</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986</v>
      </c>
      <c r="R30" s="1039"/>
      <c r="S30" s="1039"/>
      <c r="T30" s="1039"/>
      <c r="U30" s="1039"/>
      <c r="V30" s="1039">
        <v>981</v>
      </c>
      <c r="W30" s="1039"/>
      <c r="X30" s="1039"/>
      <c r="Y30" s="1039"/>
      <c r="Z30" s="1039"/>
      <c r="AA30" s="1039">
        <v>5</v>
      </c>
      <c r="AB30" s="1039"/>
      <c r="AC30" s="1039"/>
      <c r="AD30" s="1039"/>
      <c r="AE30" s="1040"/>
      <c r="AF30" s="1035">
        <v>5</v>
      </c>
      <c r="AG30" s="1036"/>
      <c r="AH30" s="1036"/>
      <c r="AI30" s="1036"/>
      <c r="AJ30" s="1037"/>
      <c r="AK30" s="980">
        <v>133</v>
      </c>
      <c r="AL30" s="971"/>
      <c r="AM30" s="971"/>
      <c r="AN30" s="971"/>
      <c r="AO30" s="971"/>
      <c r="AP30" s="971" t="s">
        <v>551</v>
      </c>
      <c r="AQ30" s="971"/>
      <c r="AR30" s="971"/>
      <c r="AS30" s="971"/>
      <c r="AT30" s="971"/>
      <c r="AU30" s="971" t="s">
        <v>551</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168</v>
      </c>
      <c r="R31" s="1039"/>
      <c r="S31" s="1039"/>
      <c r="T31" s="1039"/>
      <c r="U31" s="1039"/>
      <c r="V31" s="1039">
        <v>167</v>
      </c>
      <c r="W31" s="1039"/>
      <c r="X31" s="1039"/>
      <c r="Y31" s="1039"/>
      <c r="Z31" s="1039"/>
      <c r="AA31" s="1039">
        <v>1</v>
      </c>
      <c r="AB31" s="1039"/>
      <c r="AC31" s="1039"/>
      <c r="AD31" s="1039"/>
      <c r="AE31" s="1040"/>
      <c r="AF31" s="1035">
        <v>1</v>
      </c>
      <c r="AG31" s="1036"/>
      <c r="AH31" s="1036"/>
      <c r="AI31" s="1036"/>
      <c r="AJ31" s="1037"/>
      <c r="AK31" s="980">
        <v>30</v>
      </c>
      <c r="AL31" s="971"/>
      <c r="AM31" s="971"/>
      <c r="AN31" s="971"/>
      <c r="AO31" s="971"/>
      <c r="AP31" s="971" t="s">
        <v>551</v>
      </c>
      <c r="AQ31" s="971"/>
      <c r="AR31" s="971"/>
      <c r="AS31" s="971"/>
      <c r="AT31" s="971"/>
      <c r="AU31" s="971" t="s">
        <v>551</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320</v>
      </c>
      <c r="R32" s="1039"/>
      <c r="S32" s="1039"/>
      <c r="T32" s="1039"/>
      <c r="U32" s="1039"/>
      <c r="V32" s="1039">
        <v>308</v>
      </c>
      <c r="W32" s="1039"/>
      <c r="X32" s="1039"/>
      <c r="Y32" s="1039"/>
      <c r="Z32" s="1039"/>
      <c r="AA32" s="1039">
        <v>12</v>
      </c>
      <c r="AB32" s="1039"/>
      <c r="AC32" s="1039"/>
      <c r="AD32" s="1039"/>
      <c r="AE32" s="1040"/>
      <c r="AF32" s="1035">
        <v>398</v>
      </c>
      <c r="AG32" s="1036"/>
      <c r="AH32" s="1036"/>
      <c r="AI32" s="1036"/>
      <c r="AJ32" s="1037"/>
      <c r="AK32" s="980">
        <v>34</v>
      </c>
      <c r="AL32" s="971"/>
      <c r="AM32" s="971"/>
      <c r="AN32" s="971"/>
      <c r="AO32" s="971"/>
      <c r="AP32" s="971">
        <v>1638</v>
      </c>
      <c r="AQ32" s="971"/>
      <c r="AR32" s="971"/>
      <c r="AS32" s="971"/>
      <c r="AT32" s="971"/>
      <c r="AU32" s="971">
        <v>360</v>
      </c>
      <c r="AV32" s="971"/>
      <c r="AW32" s="971"/>
      <c r="AX32" s="971"/>
      <c r="AY32" s="971"/>
      <c r="AZ32" s="1041" t="s">
        <v>551</v>
      </c>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397</v>
      </c>
      <c r="C33" s="1031"/>
      <c r="D33" s="1031"/>
      <c r="E33" s="1031"/>
      <c r="F33" s="1031"/>
      <c r="G33" s="1031"/>
      <c r="H33" s="1031"/>
      <c r="I33" s="1031"/>
      <c r="J33" s="1031"/>
      <c r="K33" s="1031"/>
      <c r="L33" s="1031"/>
      <c r="M33" s="1031"/>
      <c r="N33" s="1031"/>
      <c r="O33" s="1031"/>
      <c r="P33" s="1032"/>
      <c r="Q33" s="1038">
        <v>469</v>
      </c>
      <c r="R33" s="1039"/>
      <c r="S33" s="1039"/>
      <c r="T33" s="1039"/>
      <c r="U33" s="1039"/>
      <c r="V33" s="1039">
        <v>470</v>
      </c>
      <c r="W33" s="1039"/>
      <c r="X33" s="1039"/>
      <c r="Y33" s="1039"/>
      <c r="Z33" s="1039"/>
      <c r="AA33" s="1039">
        <v>-1</v>
      </c>
      <c r="AB33" s="1039"/>
      <c r="AC33" s="1039"/>
      <c r="AD33" s="1039"/>
      <c r="AE33" s="1040"/>
      <c r="AF33" s="1035">
        <v>139</v>
      </c>
      <c r="AG33" s="1036"/>
      <c r="AH33" s="1036"/>
      <c r="AI33" s="1036"/>
      <c r="AJ33" s="1037"/>
      <c r="AK33" s="980">
        <v>230</v>
      </c>
      <c r="AL33" s="971"/>
      <c r="AM33" s="971"/>
      <c r="AN33" s="971"/>
      <c r="AO33" s="971"/>
      <c r="AP33" s="971">
        <v>2987</v>
      </c>
      <c r="AQ33" s="971"/>
      <c r="AR33" s="971"/>
      <c r="AS33" s="971"/>
      <c r="AT33" s="971"/>
      <c r="AU33" s="971">
        <v>1864</v>
      </c>
      <c r="AV33" s="971"/>
      <c r="AW33" s="971"/>
      <c r="AX33" s="971"/>
      <c r="AY33" s="971"/>
      <c r="AZ33" s="1041" t="s">
        <v>551</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379</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562</v>
      </c>
      <c r="AG63" s="959"/>
      <c r="AH63" s="959"/>
      <c r="AI63" s="959"/>
      <c r="AJ63" s="1022"/>
      <c r="AK63" s="1023"/>
      <c r="AL63" s="963"/>
      <c r="AM63" s="963"/>
      <c r="AN63" s="963"/>
      <c r="AO63" s="963"/>
      <c r="AP63" s="959">
        <v>5000</v>
      </c>
      <c r="AQ63" s="959"/>
      <c r="AR63" s="959"/>
      <c r="AS63" s="959"/>
      <c r="AT63" s="959"/>
      <c r="AU63" s="959">
        <v>2224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552</v>
      </c>
      <c r="C68" s="986"/>
      <c r="D68" s="986"/>
      <c r="E68" s="986"/>
      <c r="F68" s="986"/>
      <c r="G68" s="986"/>
      <c r="H68" s="986"/>
      <c r="I68" s="986"/>
      <c r="J68" s="986"/>
      <c r="K68" s="986"/>
      <c r="L68" s="986"/>
      <c r="M68" s="986"/>
      <c r="N68" s="986"/>
      <c r="O68" s="986"/>
      <c r="P68" s="987"/>
      <c r="Q68" s="988">
        <v>3712</v>
      </c>
      <c r="R68" s="982"/>
      <c r="S68" s="982"/>
      <c r="T68" s="982"/>
      <c r="U68" s="982"/>
      <c r="V68" s="982">
        <v>3275</v>
      </c>
      <c r="W68" s="982"/>
      <c r="X68" s="982"/>
      <c r="Y68" s="982"/>
      <c r="Z68" s="982"/>
      <c r="AA68" s="982">
        <v>437</v>
      </c>
      <c r="AB68" s="982"/>
      <c r="AC68" s="982"/>
      <c r="AD68" s="982"/>
      <c r="AE68" s="982"/>
      <c r="AF68" s="982">
        <v>437</v>
      </c>
      <c r="AG68" s="982"/>
      <c r="AH68" s="982"/>
      <c r="AI68" s="982"/>
      <c r="AJ68" s="982"/>
      <c r="AK68" s="982">
        <v>64</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553</v>
      </c>
      <c r="C69" s="975"/>
      <c r="D69" s="975"/>
      <c r="E69" s="975"/>
      <c r="F69" s="975"/>
      <c r="G69" s="975"/>
      <c r="H69" s="975"/>
      <c r="I69" s="975"/>
      <c r="J69" s="975"/>
      <c r="K69" s="975"/>
      <c r="L69" s="975"/>
      <c r="M69" s="975"/>
      <c r="N69" s="975"/>
      <c r="O69" s="975"/>
      <c r="P69" s="976"/>
      <c r="Q69" s="977">
        <v>609</v>
      </c>
      <c r="R69" s="971"/>
      <c r="S69" s="971"/>
      <c r="T69" s="971"/>
      <c r="U69" s="971"/>
      <c r="V69" s="971">
        <v>590</v>
      </c>
      <c r="W69" s="971"/>
      <c r="X69" s="971"/>
      <c r="Y69" s="971"/>
      <c r="Z69" s="971"/>
      <c r="AA69" s="971">
        <v>18</v>
      </c>
      <c r="AB69" s="971"/>
      <c r="AC69" s="971"/>
      <c r="AD69" s="971"/>
      <c r="AE69" s="971"/>
      <c r="AF69" s="971">
        <v>18</v>
      </c>
      <c r="AG69" s="971"/>
      <c r="AH69" s="971"/>
      <c r="AI69" s="971"/>
      <c r="AJ69" s="971"/>
      <c r="AK69" s="971">
        <v>5</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v>31</v>
      </c>
      <c r="R70" s="971"/>
      <c r="S70" s="971"/>
      <c r="T70" s="971"/>
      <c r="U70" s="971"/>
      <c r="V70" s="971">
        <v>31</v>
      </c>
      <c r="W70" s="971"/>
      <c r="X70" s="971"/>
      <c r="Y70" s="971"/>
      <c r="Z70" s="971"/>
      <c r="AA70" s="971">
        <v>0</v>
      </c>
      <c r="AB70" s="971"/>
      <c r="AC70" s="971"/>
      <c r="AD70" s="971"/>
      <c r="AE70" s="971"/>
      <c r="AF70" s="971">
        <v>0</v>
      </c>
      <c r="AG70" s="971"/>
      <c r="AH70" s="971"/>
      <c r="AI70" s="971"/>
      <c r="AJ70" s="971"/>
      <c r="AK70" s="971">
        <v>1</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2018</v>
      </c>
      <c r="R71" s="971"/>
      <c r="S71" s="971"/>
      <c r="T71" s="971"/>
      <c r="U71" s="971"/>
      <c r="V71" s="971">
        <v>1923</v>
      </c>
      <c r="W71" s="971"/>
      <c r="X71" s="971"/>
      <c r="Y71" s="971"/>
      <c r="Z71" s="971"/>
      <c r="AA71" s="971">
        <v>96</v>
      </c>
      <c r="AB71" s="971"/>
      <c r="AC71" s="971"/>
      <c r="AD71" s="971"/>
      <c r="AE71" s="971"/>
      <c r="AF71" s="971">
        <v>80</v>
      </c>
      <c r="AG71" s="971"/>
      <c r="AH71" s="971"/>
      <c r="AI71" s="971"/>
      <c r="AJ71" s="971"/>
      <c r="AK71" s="971">
        <v>38</v>
      </c>
      <c r="AL71" s="971"/>
      <c r="AM71" s="971"/>
      <c r="AN71" s="971"/>
      <c r="AO71" s="971"/>
      <c r="AP71" s="971">
        <v>244</v>
      </c>
      <c r="AQ71" s="971"/>
      <c r="AR71" s="971"/>
      <c r="AS71" s="971"/>
      <c r="AT71" s="971"/>
      <c r="AU71" s="971">
        <v>20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3584</v>
      </c>
      <c r="R72" s="971"/>
      <c r="S72" s="971"/>
      <c r="T72" s="971"/>
      <c r="U72" s="971"/>
      <c r="V72" s="971">
        <v>3501</v>
      </c>
      <c r="W72" s="971"/>
      <c r="X72" s="971"/>
      <c r="Y72" s="971"/>
      <c r="Z72" s="971"/>
      <c r="AA72" s="971">
        <v>82</v>
      </c>
      <c r="AB72" s="971"/>
      <c r="AC72" s="971"/>
      <c r="AD72" s="971"/>
      <c r="AE72" s="971"/>
      <c r="AF72" s="971">
        <v>82</v>
      </c>
      <c r="AG72" s="971"/>
      <c r="AH72" s="971"/>
      <c r="AI72" s="971"/>
      <c r="AJ72" s="971"/>
      <c r="AK72" s="971">
        <v>164</v>
      </c>
      <c r="AL72" s="971"/>
      <c r="AM72" s="971"/>
      <c r="AN72" s="971"/>
      <c r="AO72" s="971"/>
      <c r="AP72" s="971">
        <v>991</v>
      </c>
      <c r="AQ72" s="971"/>
      <c r="AR72" s="971"/>
      <c r="AS72" s="971"/>
      <c r="AT72" s="971"/>
      <c r="AU72" s="971">
        <v>66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557</v>
      </c>
      <c r="C73" s="975"/>
      <c r="D73" s="975"/>
      <c r="E73" s="975"/>
      <c r="F73" s="975"/>
      <c r="G73" s="975"/>
      <c r="H73" s="975"/>
      <c r="I73" s="975"/>
      <c r="J73" s="975"/>
      <c r="K73" s="975"/>
      <c r="L73" s="975"/>
      <c r="M73" s="975"/>
      <c r="N73" s="975"/>
      <c r="O73" s="975"/>
      <c r="P73" s="976"/>
      <c r="Q73" s="977">
        <v>186</v>
      </c>
      <c r="R73" s="971"/>
      <c r="S73" s="971"/>
      <c r="T73" s="971"/>
      <c r="U73" s="971"/>
      <c r="V73" s="971">
        <v>173</v>
      </c>
      <c r="W73" s="971"/>
      <c r="X73" s="971"/>
      <c r="Y73" s="971"/>
      <c r="Z73" s="971"/>
      <c r="AA73" s="971">
        <v>13</v>
      </c>
      <c r="AB73" s="971"/>
      <c r="AC73" s="971"/>
      <c r="AD73" s="971"/>
      <c r="AE73" s="971"/>
      <c r="AF73" s="971">
        <v>13</v>
      </c>
      <c r="AG73" s="971"/>
      <c r="AH73" s="971"/>
      <c r="AI73" s="971"/>
      <c r="AJ73" s="971"/>
      <c r="AK73" s="971" t="s">
        <v>551</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558</v>
      </c>
      <c r="C74" s="975"/>
      <c r="D74" s="975"/>
      <c r="E74" s="975"/>
      <c r="F74" s="975"/>
      <c r="G74" s="975"/>
      <c r="H74" s="975"/>
      <c r="I74" s="975"/>
      <c r="J74" s="975"/>
      <c r="K74" s="975"/>
      <c r="L74" s="975"/>
      <c r="M74" s="975"/>
      <c r="N74" s="975"/>
      <c r="O74" s="975"/>
      <c r="P74" s="976"/>
      <c r="Q74" s="977">
        <v>80</v>
      </c>
      <c r="R74" s="971"/>
      <c r="S74" s="971"/>
      <c r="T74" s="971"/>
      <c r="U74" s="971"/>
      <c r="V74" s="971">
        <v>77</v>
      </c>
      <c r="W74" s="971"/>
      <c r="X74" s="971"/>
      <c r="Y74" s="971"/>
      <c r="Z74" s="971"/>
      <c r="AA74" s="971">
        <v>2</v>
      </c>
      <c r="AB74" s="971"/>
      <c r="AC74" s="971"/>
      <c r="AD74" s="971"/>
      <c r="AE74" s="971"/>
      <c r="AF74" s="971">
        <v>2</v>
      </c>
      <c r="AG74" s="971"/>
      <c r="AH74" s="971"/>
      <c r="AI74" s="971"/>
      <c r="AJ74" s="971"/>
      <c r="AK74" s="971" t="s">
        <v>551</v>
      </c>
      <c r="AL74" s="971"/>
      <c r="AM74" s="971"/>
      <c r="AN74" s="971"/>
      <c r="AO74" s="971"/>
      <c r="AP74" s="971" t="s">
        <v>551</v>
      </c>
      <c r="AQ74" s="971"/>
      <c r="AR74" s="971"/>
      <c r="AS74" s="971"/>
      <c r="AT74" s="971"/>
      <c r="AU74" s="971" t="s">
        <v>551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559</v>
      </c>
      <c r="C75" s="975"/>
      <c r="D75" s="975"/>
      <c r="E75" s="975"/>
      <c r="F75" s="975"/>
      <c r="G75" s="975"/>
      <c r="H75" s="975"/>
      <c r="I75" s="975"/>
      <c r="J75" s="975"/>
      <c r="K75" s="975"/>
      <c r="L75" s="975"/>
      <c r="M75" s="975"/>
      <c r="N75" s="975"/>
      <c r="O75" s="975"/>
      <c r="P75" s="976"/>
      <c r="Q75" s="978">
        <v>171</v>
      </c>
      <c r="R75" s="979"/>
      <c r="S75" s="979"/>
      <c r="T75" s="979"/>
      <c r="U75" s="980"/>
      <c r="V75" s="981">
        <v>154</v>
      </c>
      <c r="W75" s="979"/>
      <c r="X75" s="979"/>
      <c r="Y75" s="979"/>
      <c r="Z75" s="980"/>
      <c r="AA75" s="981">
        <v>16</v>
      </c>
      <c r="AB75" s="979"/>
      <c r="AC75" s="979"/>
      <c r="AD75" s="979"/>
      <c r="AE75" s="980"/>
      <c r="AF75" s="981">
        <v>16</v>
      </c>
      <c r="AG75" s="979"/>
      <c r="AH75" s="979"/>
      <c r="AI75" s="979"/>
      <c r="AJ75" s="980"/>
      <c r="AK75" s="981" t="s">
        <v>551</v>
      </c>
      <c r="AL75" s="979"/>
      <c r="AM75" s="979"/>
      <c r="AN75" s="979"/>
      <c r="AO75" s="980"/>
      <c r="AP75" s="981" t="s">
        <v>551</v>
      </c>
      <c r="AQ75" s="979"/>
      <c r="AR75" s="979"/>
      <c r="AS75" s="979"/>
      <c r="AT75" s="980"/>
      <c r="AU75" s="981" t="s">
        <v>551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560</v>
      </c>
      <c r="C76" s="975"/>
      <c r="D76" s="975"/>
      <c r="E76" s="975"/>
      <c r="F76" s="975"/>
      <c r="G76" s="975"/>
      <c r="H76" s="975"/>
      <c r="I76" s="975"/>
      <c r="J76" s="975"/>
      <c r="K76" s="975"/>
      <c r="L76" s="975"/>
      <c r="M76" s="975"/>
      <c r="N76" s="975"/>
      <c r="O76" s="975"/>
      <c r="P76" s="976"/>
      <c r="Q76" s="978">
        <v>196156</v>
      </c>
      <c r="R76" s="979"/>
      <c r="S76" s="979"/>
      <c r="T76" s="979"/>
      <c r="U76" s="980"/>
      <c r="V76" s="981">
        <v>192212</v>
      </c>
      <c r="W76" s="979"/>
      <c r="X76" s="979"/>
      <c r="Y76" s="979"/>
      <c r="Z76" s="980"/>
      <c r="AA76" s="981">
        <v>3944</v>
      </c>
      <c r="AB76" s="979"/>
      <c r="AC76" s="979"/>
      <c r="AD76" s="979"/>
      <c r="AE76" s="980"/>
      <c r="AF76" s="981">
        <v>3944</v>
      </c>
      <c r="AG76" s="979"/>
      <c r="AH76" s="979"/>
      <c r="AI76" s="979"/>
      <c r="AJ76" s="980"/>
      <c r="AK76" s="981">
        <v>1663</v>
      </c>
      <c r="AL76" s="979"/>
      <c r="AM76" s="979"/>
      <c r="AN76" s="979"/>
      <c r="AO76" s="980"/>
      <c r="AP76" s="981" t="s">
        <v>551</v>
      </c>
      <c r="AQ76" s="979"/>
      <c r="AR76" s="979"/>
      <c r="AS76" s="979"/>
      <c r="AT76" s="980"/>
      <c r="AU76" s="981" t="s">
        <v>551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379</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4592</v>
      </c>
      <c r="AG88" s="959"/>
      <c r="AH88" s="959"/>
      <c r="AI88" s="959"/>
      <c r="AJ88" s="959"/>
      <c r="AK88" s="963"/>
      <c r="AL88" s="963"/>
      <c r="AM88" s="963"/>
      <c r="AN88" s="963"/>
      <c r="AO88" s="963"/>
      <c r="AP88" s="959">
        <v>1235</v>
      </c>
      <c r="AQ88" s="959"/>
      <c r="AR88" s="959"/>
      <c r="AS88" s="959"/>
      <c r="AT88" s="959"/>
      <c r="AU88" s="959">
        <v>86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373170</v>
      </c>
      <c r="AB110" s="889"/>
      <c r="AC110" s="889"/>
      <c r="AD110" s="889"/>
      <c r="AE110" s="890"/>
      <c r="AF110" s="891">
        <v>365498</v>
      </c>
      <c r="AG110" s="889"/>
      <c r="AH110" s="889"/>
      <c r="AI110" s="889"/>
      <c r="AJ110" s="890"/>
      <c r="AK110" s="891">
        <v>373048</v>
      </c>
      <c r="AL110" s="889"/>
      <c r="AM110" s="889"/>
      <c r="AN110" s="889"/>
      <c r="AO110" s="890"/>
      <c r="AP110" s="892">
        <v>9.9</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4605409</v>
      </c>
      <c r="BR110" s="842"/>
      <c r="BS110" s="842"/>
      <c r="BT110" s="842"/>
      <c r="BU110" s="842"/>
      <c r="BV110" s="842">
        <v>5160610</v>
      </c>
      <c r="BW110" s="842"/>
      <c r="BX110" s="842"/>
      <c r="BY110" s="842"/>
      <c r="BZ110" s="842"/>
      <c r="CA110" s="842">
        <v>6966321</v>
      </c>
      <c r="CB110" s="842"/>
      <c r="CC110" s="842"/>
      <c r="CD110" s="842"/>
      <c r="CE110" s="842"/>
      <c r="CF110" s="866">
        <v>184.3</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70604</v>
      </c>
      <c r="BR111" s="817"/>
      <c r="BS111" s="817"/>
      <c r="BT111" s="817"/>
      <c r="BU111" s="817"/>
      <c r="BV111" s="817">
        <v>1117</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1816139</v>
      </c>
      <c r="BR112" s="817"/>
      <c r="BS112" s="817"/>
      <c r="BT112" s="817"/>
      <c r="BU112" s="817"/>
      <c r="BV112" s="817">
        <v>1714151</v>
      </c>
      <c r="BW112" s="817"/>
      <c r="BX112" s="817"/>
      <c r="BY112" s="817"/>
      <c r="BZ112" s="817"/>
      <c r="CA112" s="817">
        <v>2224180</v>
      </c>
      <c r="CB112" s="817"/>
      <c r="CC112" s="817"/>
      <c r="CD112" s="817"/>
      <c r="CE112" s="817"/>
      <c r="CF112" s="875">
        <v>58.9</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164528</v>
      </c>
      <c r="AB113" s="919"/>
      <c r="AC113" s="919"/>
      <c r="AD113" s="919"/>
      <c r="AE113" s="920"/>
      <c r="AF113" s="921">
        <v>159663</v>
      </c>
      <c r="AG113" s="919"/>
      <c r="AH113" s="919"/>
      <c r="AI113" s="919"/>
      <c r="AJ113" s="920"/>
      <c r="AK113" s="921">
        <v>138102</v>
      </c>
      <c r="AL113" s="919"/>
      <c r="AM113" s="919"/>
      <c r="AN113" s="919"/>
      <c r="AO113" s="920"/>
      <c r="AP113" s="922">
        <v>3.7</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77340</v>
      </c>
      <c r="BR113" s="817"/>
      <c r="BS113" s="817"/>
      <c r="BT113" s="817"/>
      <c r="BU113" s="817"/>
      <c r="BV113" s="817">
        <v>78709</v>
      </c>
      <c r="BW113" s="817"/>
      <c r="BX113" s="817"/>
      <c r="BY113" s="817"/>
      <c r="BZ113" s="817"/>
      <c r="CA113" s="817">
        <v>85691</v>
      </c>
      <c r="CB113" s="817"/>
      <c r="CC113" s="817"/>
      <c r="CD113" s="817"/>
      <c r="CE113" s="817"/>
      <c r="CF113" s="875">
        <v>2.2999999999999998</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13872</v>
      </c>
      <c r="AB114" s="780"/>
      <c r="AC114" s="780"/>
      <c r="AD114" s="780"/>
      <c r="AE114" s="781"/>
      <c r="AF114" s="782">
        <v>14117</v>
      </c>
      <c r="AG114" s="780"/>
      <c r="AH114" s="780"/>
      <c r="AI114" s="780"/>
      <c r="AJ114" s="781"/>
      <c r="AK114" s="782">
        <v>13317</v>
      </c>
      <c r="AL114" s="780"/>
      <c r="AM114" s="780"/>
      <c r="AN114" s="780"/>
      <c r="AO114" s="781"/>
      <c r="AP114" s="824">
        <v>0.4</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779726</v>
      </c>
      <c r="BR114" s="817"/>
      <c r="BS114" s="817"/>
      <c r="BT114" s="817"/>
      <c r="BU114" s="817"/>
      <c r="BV114" s="817">
        <v>652177</v>
      </c>
      <c r="BW114" s="817"/>
      <c r="BX114" s="817"/>
      <c r="BY114" s="817"/>
      <c r="BZ114" s="817"/>
      <c r="CA114" s="817">
        <v>530575</v>
      </c>
      <c r="CB114" s="817"/>
      <c r="CC114" s="817"/>
      <c r="CD114" s="817"/>
      <c r="CE114" s="817"/>
      <c r="CF114" s="875">
        <v>14</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11327</v>
      </c>
      <c r="AB115" s="919"/>
      <c r="AC115" s="919"/>
      <c r="AD115" s="919"/>
      <c r="AE115" s="920"/>
      <c r="AF115" s="921">
        <v>1117</v>
      </c>
      <c r="AG115" s="919"/>
      <c r="AH115" s="919"/>
      <c r="AI115" s="919"/>
      <c r="AJ115" s="920"/>
      <c r="AK115" s="921">
        <v>1117</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1022</v>
      </c>
      <c r="AL116" s="780"/>
      <c r="AM116" s="780"/>
      <c r="AN116" s="780"/>
      <c r="AO116" s="781"/>
      <c r="AP116" s="824">
        <v>0</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562897</v>
      </c>
      <c r="AB117" s="903"/>
      <c r="AC117" s="903"/>
      <c r="AD117" s="903"/>
      <c r="AE117" s="904"/>
      <c r="AF117" s="905">
        <v>540395</v>
      </c>
      <c r="AG117" s="903"/>
      <c r="AH117" s="903"/>
      <c r="AI117" s="903"/>
      <c r="AJ117" s="904"/>
      <c r="AK117" s="905">
        <v>526606</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v>70604</v>
      </c>
      <c r="DH118" s="780"/>
      <c r="DI118" s="780"/>
      <c r="DJ118" s="780"/>
      <c r="DK118" s="781"/>
      <c r="DL118" s="782">
        <v>1117</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7349218</v>
      </c>
      <c r="BR119" s="845"/>
      <c r="BS119" s="845"/>
      <c r="BT119" s="845"/>
      <c r="BU119" s="845"/>
      <c r="BV119" s="845">
        <v>7606764</v>
      </c>
      <c r="BW119" s="845"/>
      <c r="BX119" s="845"/>
      <c r="BY119" s="845"/>
      <c r="BZ119" s="845"/>
      <c r="CA119" s="845">
        <v>9806767</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4048089</v>
      </c>
      <c r="BR120" s="842"/>
      <c r="BS120" s="842"/>
      <c r="BT120" s="842"/>
      <c r="BU120" s="842"/>
      <c r="BV120" s="842">
        <v>4136618</v>
      </c>
      <c r="BW120" s="842"/>
      <c r="BX120" s="842"/>
      <c r="BY120" s="842"/>
      <c r="BZ120" s="842"/>
      <c r="CA120" s="842">
        <v>4171773</v>
      </c>
      <c r="CB120" s="842"/>
      <c r="CC120" s="842"/>
      <c r="CD120" s="842"/>
      <c r="CE120" s="842"/>
      <c r="CF120" s="866">
        <v>110.4</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1637149</v>
      </c>
      <c r="DH120" s="842"/>
      <c r="DI120" s="842"/>
      <c r="DJ120" s="842"/>
      <c r="DK120" s="842"/>
      <c r="DL120" s="842">
        <v>1380813</v>
      </c>
      <c r="DM120" s="842"/>
      <c r="DN120" s="842"/>
      <c r="DO120" s="842"/>
      <c r="DP120" s="842"/>
      <c r="DQ120" s="842">
        <v>1863929</v>
      </c>
      <c r="DR120" s="842"/>
      <c r="DS120" s="842"/>
      <c r="DT120" s="842"/>
      <c r="DU120" s="842"/>
      <c r="DV120" s="843">
        <v>49.3</v>
      </c>
      <c r="DW120" s="843"/>
      <c r="DX120" s="843"/>
      <c r="DY120" s="843"/>
      <c r="DZ120" s="844"/>
    </row>
    <row r="121" spans="1:130" s="218"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178990</v>
      </c>
      <c r="DH121" s="817"/>
      <c r="DI121" s="817"/>
      <c r="DJ121" s="817"/>
      <c r="DK121" s="817"/>
      <c r="DL121" s="817">
        <v>333338</v>
      </c>
      <c r="DM121" s="817"/>
      <c r="DN121" s="817"/>
      <c r="DO121" s="817"/>
      <c r="DP121" s="817"/>
      <c r="DQ121" s="817">
        <v>360251</v>
      </c>
      <c r="DR121" s="817"/>
      <c r="DS121" s="817"/>
      <c r="DT121" s="817"/>
      <c r="DU121" s="817"/>
      <c r="DV121" s="794">
        <v>9.5</v>
      </c>
      <c r="DW121" s="794"/>
      <c r="DX121" s="794"/>
      <c r="DY121" s="794"/>
      <c r="DZ121" s="795"/>
    </row>
    <row r="122" spans="1:130" s="218"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4645096</v>
      </c>
      <c r="BR122" s="845"/>
      <c r="BS122" s="845"/>
      <c r="BT122" s="845"/>
      <c r="BU122" s="845"/>
      <c r="BV122" s="845">
        <v>4382564</v>
      </c>
      <c r="BW122" s="845"/>
      <c r="BX122" s="845"/>
      <c r="BY122" s="845"/>
      <c r="BZ122" s="845"/>
      <c r="CA122" s="845">
        <v>4534160</v>
      </c>
      <c r="CB122" s="845"/>
      <c r="CC122" s="845"/>
      <c r="CD122" s="845"/>
      <c r="CE122" s="845"/>
      <c r="CF122" s="846">
        <v>120</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4646</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8693185</v>
      </c>
      <c r="BR123" s="833"/>
      <c r="BS123" s="833"/>
      <c r="BT123" s="833"/>
      <c r="BU123" s="833"/>
      <c r="BV123" s="833">
        <v>8519182</v>
      </c>
      <c r="BW123" s="833"/>
      <c r="BX123" s="833"/>
      <c r="BY123" s="833"/>
      <c r="BZ123" s="833"/>
      <c r="CA123" s="833">
        <v>8705933</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v>29.1</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6681</v>
      </c>
      <c r="AB125" s="780"/>
      <c r="AC125" s="780"/>
      <c r="AD125" s="780"/>
      <c r="AE125" s="781"/>
      <c r="AF125" s="782">
        <v>1117</v>
      </c>
      <c r="AG125" s="780"/>
      <c r="AH125" s="780"/>
      <c r="AI125" s="780"/>
      <c r="AJ125" s="781"/>
      <c r="AK125" s="782">
        <v>1117</v>
      </c>
      <c r="AL125" s="780"/>
      <c r="AM125" s="780"/>
      <c r="AN125" s="780"/>
      <c r="AO125" s="781"/>
      <c r="AP125" s="824">
        <v>0</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4149551</v>
      </c>
      <c r="AB129" s="780"/>
      <c r="AC129" s="780"/>
      <c r="AD129" s="780"/>
      <c r="AE129" s="781"/>
      <c r="AF129" s="782">
        <v>4052647</v>
      </c>
      <c r="AG129" s="780"/>
      <c r="AH129" s="780"/>
      <c r="AI129" s="780"/>
      <c r="AJ129" s="781"/>
      <c r="AK129" s="782">
        <v>4179255</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403214</v>
      </c>
      <c r="AB130" s="780"/>
      <c r="AC130" s="780"/>
      <c r="AD130" s="780"/>
      <c r="AE130" s="781"/>
      <c r="AF130" s="782">
        <v>406949</v>
      </c>
      <c r="AG130" s="780"/>
      <c r="AH130" s="780"/>
      <c r="AI130" s="780"/>
      <c r="AJ130" s="781"/>
      <c r="AK130" s="782">
        <v>399964</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3.7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3746337</v>
      </c>
      <c r="AB131" s="764"/>
      <c r="AC131" s="764"/>
      <c r="AD131" s="764"/>
      <c r="AE131" s="765"/>
      <c r="AF131" s="766">
        <v>3645698</v>
      </c>
      <c r="AG131" s="764"/>
      <c r="AH131" s="764"/>
      <c r="AI131" s="764"/>
      <c r="AJ131" s="765"/>
      <c r="AK131" s="766">
        <v>3779291</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29.1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4.2623768230000003</v>
      </c>
      <c r="AB132" s="745"/>
      <c r="AC132" s="745"/>
      <c r="AD132" s="745"/>
      <c r="AE132" s="746"/>
      <c r="AF132" s="747">
        <v>3.6603690160000002</v>
      </c>
      <c r="AG132" s="745"/>
      <c r="AH132" s="745"/>
      <c r="AI132" s="745"/>
      <c r="AJ132" s="746"/>
      <c r="AK132" s="747">
        <v>3.350945984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5.3</v>
      </c>
      <c r="AB133" s="724"/>
      <c r="AC133" s="724"/>
      <c r="AD133" s="724"/>
      <c r="AE133" s="725"/>
      <c r="AF133" s="723">
        <v>4.5</v>
      </c>
      <c r="AG133" s="724"/>
      <c r="AH133" s="724"/>
      <c r="AI133" s="724"/>
      <c r="AJ133" s="725"/>
      <c r="AK133" s="723">
        <v>3.7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0gk7P/HsKXrP5DpEdcFhaucabJncQTjOJhrXlZAnpZjMz7vK8goEe9tydLAMT0U6Q00/KEkwPsM6l83VZ1Srw==" saltValue="sgCqgeJ4b41GGODG1eTd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TUfcbkgOPVPaBOo8Hz7web+ReCcJivVpfLGZJYvczp2CnECw/GsJZkWUQwNiS/MTgWs90OvI8v4iJNoeKliA==" saltValue="EBXhKu8aSckkwh9nVHEaB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ogfMil432CtXhTeWiTVJ2ZiC7PSvLPCSPJoGzBVHm0DWIbMcewSRLe17Mcjhv0U5W104hl4ckN6voDBxICNlw==" saltValue="l7zmzZCVlfiIhSf1dCpg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1639182</v>
      </c>
      <c r="AP9" s="269">
        <v>145848</v>
      </c>
      <c r="AQ9" s="270">
        <v>118131</v>
      </c>
      <c r="AR9" s="271">
        <v>23.5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176584</v>
      </c>
      <c r="AP10" s="272">
        <v>15712</v>
      </c>
      <c r="AQ10" s="273">
        <v>19338</v>
      </c>
      <c r="AR10" s="274">
        <v>-18.8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976</v>
      </c>
      <c r="AP11" s="272">
        <v>87</v>
      </c>
      <c r="AQ11" s="273">
        <v>1486</v>
      </c>
      <c r="AR11" s="274">
        <v>-94.1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t="s">
        <v>490</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42968</v>
      </c>
      <c r="AP13" s="272">
        <v>3823</v>
      </c>
      <c r="AQ13" s="273">
        <v>4880</v>
      </c>
      <c r="AR13" s="274">
        <v>-21.7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t="s">
        <v>490</v>
      </c>
      <c r="AP14" s="272" t="s">
        <v>490</v>
      </c>
      <c r="AQ14" s="273">
        <v>1912</v>
      </c>
      <c r="AR14" s="274" t="s">
        <v>490</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-83549</v>
      </c>
      <c r="AP15" s="272">
        <v>-7434</v>
      </c>
      <c r="AQ15" s="273">
        <v>-7094</v>
      </c>
      <c r="AR15" s="274">
        <v>4.8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1776161</v>
      </c>
      <c r="AP16" s="272">
        <v>158036</v>
      </c>
      <c r="AQ16" s="273">
        <v>138653</v>
      </c>
      <c r="AR16" s="274">
        <v>14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11.92</v>
      </c>
      <c r="AP21" s="286">
        <v>11.03</v>
      </c>
      <c r="AQ21" s="287">
        <v>0.89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98.6</v>
      </c>
      <c r="AP22" s="291">
        <v>96.9</v>
      </c>
      <c r="AQ22" s="292">
        <v>1.7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373048</v>
      </c>
      <c r="AP32" s="300">
        <v>33192</v>
      </c>
      <c r="AQ32" s="301">
        <v>59716</v>
      </c>
      <c r="AR32" s="302">
        <v>-44.4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t="s">
        <v>490</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138102</v>
      </c>
      <c r="AP35" s="300">
        <v>12288</v>
      </c>
      <c r="AQ35" s="301">
        <v>21226</v>
      </c>
      <c r="AR35" s="302">
        <v>-42.1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13317</v>
      </c>
      <c r="AP36" s="300">
        <v>1185</v>
      </c>
      <c r="AQ36" s="301">
        <v>5622</v>
      </c>
      <c r="AR36" s="302">
        <v>-78.900000000000006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1117</v>
      </c>
      <c r="AP37" s="300">
        <v>99</v>
      </c>
      <c r="AQ37" s="301">
        <v>447</v>
      </c>
      <c r="AR37" s="302">
        <v>-77.900000000000006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v>1022</v>
      </c>
      <c r="AP38" s="303">
        <v>91</v>
      </c>
      <c r="AQ38" s="304">
        <v>23</v>
      </c>
      <c r="AR38" s="292">
        <v>295.7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t="s">
        <v>490</v>
      </c>
      <c r="AP39" s="300" t="s">
        <v>490</v>
      </c>
      <c r="AQ39" s="301">
        <v>-1646</v>
      </c>
      <c r="AR39" s="302" t="s">
        <v>490</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-399964</v>
      </c>
      <c r="AP40" s="300">
        <v>-35587</v>
      </c>
      <c r="AQ40" s="301">
        <v>-57881</v>
      </c>
      <c r="AR40" s="302">
        <v>-38.5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126642</v>
      </c>
      <c r="AP41" s="300">
        <v>11268</v>
      </c>
      <c r="AQ41" s="301">
        <v>27507</v>
      </c>
      <c r="AR41" s="302">
        <v>-59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1214891</v>
      </c>
      <c r="AN51" s="322">
        <v>102540</v>
      </c>
      <c r="AO51" s="323">
        <v>344.5</v>
      </c>
      <c r="AP51" s="324">
        <v>94796</v>
      </c>
      <c r="AQ51" s="325">
        <v>1.4</v>
      </c>
      <c r="AR51" s="326">
        <v>343.1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624348</v>
      </c>
      <c r="AN52" s="330">
        <v>52696</v>
      </c>
      <c r="AO52" s="331">
        <v>425.4</v>
      </c>
      <c r="AP52" s="332">
        <v>55781</v>
      </c>
      <c r="AQ52" s="333">
        <v>4.5999999999999996</v>
      </c>
      <c r="AR52" s="334">
        <v>420.8</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406916</v>
      </c>
      <c r="AN53" s="322">
        <v>34708</v>
      </c>
      <c r="AO53" s="323">
        <v>-66.2</v>
      </c>
      <c r="AP53" s="324">
        <v>85942</v>
      </c>
      <c r="AQ53" s="325">
        <v>-9.3000000000000007</v>
      </c>
      <c r="AR53" s="326">
        <v>-56.9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49586</v>
      </c>
      <c r="AN54" s="330">
        <v>4229</v>
      </c>
      <c r="AO54" s="331">
        <v>-92</v>
      </c>
      <c r="AP54" s="332">
        <v>48630</v>
      </c>
      <c r="AQ54" s="333">
        <v>-12.8</v>
      </c>
      <c r="AR54" s="334">
        <v>-79.2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899837</v>
      </c>
      <c r="AN55" s="322">
        <v>77955</v>
      </c>
      <c r="AO55" s="323">
        <v>124.6</v>
      </c>
      <c r="AP55" s="324">
        <v>95007</v>
      </c>
      <c r="AQ55" s="325">
        <v>10.5</v>
      </c>
      <c r="AR55" s="326">
        <v>114.1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312749</v>
      </c>
      <c r="AN56" s="330">
        <v>27094</v>
      </c>
      <c r="AO56" s="331">
        <v>540.70000000000005</v>
      </c>
      <c r="AP56" s="332">
        <v>48509</v>
      </c>
      <c r="AQ56" s="333">
        <v>-0.2</v>
      </c>
      <c r="AR56" s="334">
        <v>540.9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1508477</v>
      </c>
      <c r="AN57" s="322">
        <v>131941</v>
      </c>
      <c r="AO57" s="323">
        <v>69.3</v>
      </c>
      <c r="AP57" s="324">
        <v>98176</v>
      </c>
      <c r="AQ57" s="325">
        <v>3.3</v>
      </c>
      <c r="AR57" s="326">
        <v>66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1025248</v>
      </c>
      <c r="AN58" s="330">
        <v>89674</v>
      </c>
      <c r="AO58" s="331">
        <v>231</v>
      </c>
      <c r="AP58" s="332">
        <v>58489</v>
      </c>
      <c r="AQ58" s="333">
        <v>20.6</v>
      </c>
      <c r="AR58" s="334">
        <v>210.4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2445069</v>
      </c>
      <c r="AN59" s="322">
        <v>217552</v>
      </c>
      <c r="AO59" s="323">
        <v>64.900000000000006</v>
      </c>
      <c r="AP59" s="324">
        <v>119283</v>
      </c>
      <c r="AQ59" s="325">
        <v>21.5</v>
      </c>
      <c r="AR59" s="326">
        <v>43.4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1626415</v>
      </c>
      <c r="AN60" s="330">
        <v>144712</v>
      </c>
      <c r="AO60" s="331">
        <v>61.4</v>
      </c>
      <c r="AP60" s="332">
        <v>64747</v>
      </c>
      <c r="AQ60" s="333">
        <v>10.7</v>
      </c>
      <c r="AR60" s="334">
        <v>50.7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1295038</v>
      </c>
      <c r="AN61" s="337">
        <v>112939</v>
      </c>
      <c r="AO61" s="338">
        <v>107.4</v>
      </c>
      <c r="AP61" s="339">
        <v>98641</v>
      </c>
      <c r="AQ61" s="340">
        <v>5.5</v>
      </c>
      <c r="AR61" s="326">
        <v>101.9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727669</v>
      </c>
      <c r="AN62" s="330">
        <v>63681</v>
      </c>
      <c r="AO62" s="331">
        <v>233.3</v>
      </c>
      <c r="AP62" s="332">
        <v>55231</v>
      </c>
      <c r="AQ62" s="333">
        <v>4.5999999999999996</v>
      </c>
      <c r="AR62" s="334">
        <v>228.7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7Lyh9ynp86orJlbgkYV/fKzwMP76c99SUyfMcXROFGCcZO2UQKAalEkFpitJrtHEl/Anph4BZMyN39zMfg3mxQ==" saltValue="9j9JrWECLTarq4+bdbiQ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asybeR95dJ17bWvT58+GJaNhksD+xtiugsZdpM3bypC7y8yHzr3u7m3KyHImG0S4q96qEWkAvVUGVBQgsm0AiQ==" saltValue="+ZHal6C41GdHdOA2EuDc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P7K26x3xJt1iuPpYXQRUyA2u39jKO1qPlrbhct7cObaOiFlwE6ZKT0pfiu0lhz3jmwNGYX92ZAkXEMxGugSUqw==" saltValue="8w3VEMg2e/huyIjZQ7uk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30.08</v>
      </c>
      <c r="G47" s="12">
        <v>39.840000000000003</v>
      </c>
      <c r="H47" s="12">
        <v>39.17</v>
      </c>
      <c r="I47" s="12">
        <v>34.119999999999997</v>
      </c>
      <c r="J47" s="13">
        <v>21.81</v>
      </c>
    </row>
    <row r="48" spans="2:10" ht="57.75" customHeight="1" x14ac:dyDescent="0.2">
      <c r="B48" s="14"/>
      <c r="C48" s="1141" t="s">
        <v>4</v>
      </c>
      <c r="D48" s="1141"/>
      <c r="E48" s="1142"/>
      <c r="F48" s="15">
        <v>3.91</v>
      </c>
      <c r="G48" s="16">
        <v>9.7799999999999994</v>
      </c>
      <c r="H48" s="16">
        <v>5.09</v>
      </c>
      <c r="I48" s="16">
        <v>3.47</v>
      </c>
      <c r="J48" s="17">
        <v>8.42</v>
      </c>
    </row>
    <row r="49" spans="2:10" ht="57.75" customHeight="1" thickBot="1" x14ac:dyDescent="0.25">
      <c r="B49" s="18"/>
      <c r="C49" s="1143" t="s">
        <v>5</v>
      </c>
      <c r="D49" s="1143"/>
      <c r="E49" s="1144"/>
      <c r="F49" s="19">
        <v>2.46</v>
      </c>
      <c r="G49" s="20">
        <v>10.82</v>
      </c>
      <c r="H49" s="20" t="s">
        <v>533</v>
      </c>
      <c r="I49" s="20" t="s">
        <v>534</v>
      </c>
      <c r="J49" s="21" t="s">
        <v>535</v>
      </c>
    </row>
    <row r="50" spans="2:10" ht="13" x14ac:dyDescent="0.2"/>
  </sheetData>
  <sheetProtection algorithmName="SHA-512" hashValue="qlNlTF47XR2fVYCFHqxJU5GlSym5AoUsWM+USolJI+k9z33xhcKhWGgJz631IYXFffzQjxMrKs7u46+am4Vs6w==" saltValue="AK3l7NnYGm7yz3g2Cl1I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2026-03-19T06:55:39Z</cp:lastPrinted>
  <dcterms:created xsi:type="dcterms:W3CDTF">2026-02-23T07:28:05Z</dcterms:created>
  <dcterms:modified xsi:type="dcterms:W3CDTF">2026-03-26T08:22:29Z</dcterms:modified>
  <cp:category/>
</cp:coreProperties>
</file>