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T-KouhouHP\Desktop\竜王町HP\public_html\live\suido\excel\"/>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<sst xmlns="http://schemas.openxmlformats.org/spreadsheetml/2006/main" count="217" uniqueCount="107">
  <si>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</si>
  <si>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</si>
  <si>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</si>
  <si>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</si>
  <si>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</si>
  <si>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</si>
  <si>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</si>
  <si>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</si>
  <si>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</si>
  <si>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</si>
  <si>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</si>
  <si>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</si>
  <si>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</si>
  <si>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</si>
  <si>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</si>
  <si>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</si>
  <si>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</si>
  <si>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</si>
  <si>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</si>
  <si>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</si>
  <si>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</si>
  <si>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</si>
  <si>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</si>
  <si>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</si>
  <si>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</si>
  <si>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</si>
  <si>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</si>
  <si>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</si>
  <si>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</si>
  <si>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</si>
  <si>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</si>
  <si>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</si>
  <si>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</si>
  <si>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</si>
  <si>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</si>
  <si>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</si>
  <si>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</si>
  <si>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</si>
  <si>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</si>
  <si>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</si>
  <si>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</si>
  <si>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</si>
  <si>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</si>
  <si>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</si>
  <si>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</si>
  <si>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</si>
  <si>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</si>
  <si>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</si>
  <si>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</si>
  <si>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</si>
  <si>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</si>
  <si>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</si>
  <si>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</si>
  <si>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</si>
  <si>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</si>
  <si>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</si>
  <si>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</si>
  <si>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</si>
  <si>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</si>
  <si>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</si>
  <si>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</si>
  <si>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</si>
  <si>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</si>
  <si>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</si>
  <si>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</si>
  <si>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</si>
  <si>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</si>
  <si>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</si>
  <si>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</si>
  <si>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</si>
  <si>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</si>
  <si>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</si>
  <si>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</si>
  <si>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</si>
  <si>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</si>
  <si>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</si>
  <si>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</si>
  <si>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</si>
  <si>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</si>
  <si>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</si>
  <si>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</si>
  <si>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</si>
  <si>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</si>
  <si>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</si>
  <si>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</si>
  <si>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</si>
  <si>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</si>
  <si>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</si>
  <si>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</si>
  <si>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</si>
  <si>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</si>
  <si>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</si>
  <si>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</si>
  <si>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</si>
  <si>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</si>
  <si>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</si>
  <si>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</si>
  <si>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</si>
  <si>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</si>
  <si>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</si>
  <si>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</si>
  <si>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</si>
  <si>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</si>
  <si>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</si>
  <si>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料金の見直しまたは一層の費用の縮減が求められる。
　②累積欠損金比率については、現在のところは当該額の計上はなく健全と評価できるが、今後水需要の減少による減収、更新需要の増大等による費用の増加が想定されており、将来的に懸念がある。
　③流動比率については、100％を超えており、健全な状態にあるものと評価できる。なお、平成26年度において著しく数値が減少しているのは、地方公営企業法等の改正に伴う会計基準の見直し（以下単に「会計基準の見直し」という。）によるものである。
　④企業債残高対給水収益比率については、平均値に比して低位である。ただし、今後の更新需要を踏まえると増嵩することが想定されており、適切な借入および料金設定を行っていく必要がある。
　⑥給水原価については、平均値に比して高い。高コストである理由の一部として、本町の水道用水はすべて県の用水供給事業から受け入れているが、これに係る費用が総費用の約半分を占めているとともに高負担であり、固定的かつ長期的な課題として捉えている。
　⑦施設利用率は、平均値と同水準である。今後工業団地の操業開始、新規住宅地の開発等増加要因もある一方、既存需要者における人口、一人当たり需要量の減少等懸念もある。
　⑧有収率については、近年平均値に比して高位であり、配水管の布設替工事および漏水調査の成果が表れているものと評価できる。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92" eb="94">
      <t>リョウキン</t>
    </rPh>
    <rPh sb="95" eb="97">
      <t>ミナオ</t>
    </rPh>
    <rPh sb="101" eb="103">
      <t>イッソウ</t>
    </rPh>
    <rPh sb="104" eb="106">
      <t>ヒヨウ</t>
    </rPh>
    <rPh sb="107" eb="109">
      <t>シュクゲン</t>
    </rPh>
    <rPh sb="110" eb="111">
      <t>モト</t>
    </rPh>
    <rPh sb="120" eb="122">
      <t>ルイセキ</t>
    </rPh>
    <rPh sb="122" eb="125">
      <t>ケッソンキン</t>
    </rPh>
    <rPh sb="125" eb="127">
      <t>ヒリツ</t>
    </rPh>
    <rPh sb="133" eb="135">
      <t>ゲンザイ</t>
    </rPh>
    <rPh sb="140" eb="142">
      <t>トウガイ</t>
    </rPh>
    <rPh sb="142" eb="143">
      <t>ガク</t>
    </rPh>
    <rPh sb="144" eb="146">
      <t>ケイジョウ</t>
    </rPh>
    <rPh sb="149" eb="151">
      <t>ケンゼン</t>
    </rPh>
    <rPh sb="152" eb="154">
      <t>ヒョウカ</t>
    </rPh>
    <rPh sb="159" eb="161">
      <t>コンゴ</t>
    </rPh>
    <rPh sb="161" eb="162">
      <t>ミズ</t>
    </rPh>
    <rPh sb="162" eb="164">
      <t>ジュヨウ</t>
    </rPh>
    <rPh sb="165" eb="167">
      <t>ゲンショウ</t>
    </rPh>
    <rPh sb="170" eb="172">
      <t>ゲンシュウ</t>
    </rPh>
    <rPh sb="173" eb="175">
      <t>コウシン</t>
    </rPh>
    <rPh sb="175" eb="177">
      <t>ジュヨウ</t>
    </rPh>
    <rPh sb="178" eb="181">
      <t>ゾウダイトウ</t>
    </rPh>
    <rPh sb="184" eb="186">
      <t>ヒヨウ</t>
    </rPh>
    <rPh sb="187" eb="189">
      <t>ゾウカ</t>
    </rPh>
    <rPh sb="190" eb="192">
      <t>ソウテイ</t>
    </rPh>
    <rPh sb="198" eb="201">
      <t>ショウライテキ</t>
    </rPh>
    <rPh sb="202" eb="204">
      <t>ケネン</t>
    </rPh>
    <rPh sb="212" eb="214">
      <t>リュウドウ</t>
    </rPh>
    <rPh sb="214" eb="216">
      <t>ヒリツ</t>
    </rPh>
    <rPh sb="227" eb="228">
      <t>コ</t>
    </rPh>
    <rPh sb="233" eb="235">
      <t>ケンゼン</t>
    </rPh>
    <rPh sb="236" eb="238">
      <t>ジョウタイ</t>
    </rPh>
    <rPh sb="244" eb="246">
      <t>ヒョウカ</t>
    </rPh>
    <rPh sb="253" eb="255">
      <t>ヘイセイ</t>
    </rPh>
    <rPh sb="257" eb="258">
      <t>ネン</t>
    </rPh>
    <rPh sb="258" eb="259">
      <t>ド</t>
    </rPh>
    <rPh sb="263" eb="264">
      <t>イチジル</t>
    </rPh>
    <rPh sb="266" eb="268">
      <t>スウチ</t>
    </rPh>
    <rPh sb="269" eb="271">
      <t>ゲンショウ</t>
    </rPh>
    <rPh sb="278" eb="280">
      <t>チホウ</t>
    </rPh>
    <rPh sb="280" eb="282">
      <t>コウエイ</t>
    </rPh>
    <rPh sb="282" eb="284">
      <t>キギョウ</t>
    </rPh>
    <rPh sb="284" eb="285">
      <t>ホウ</t>
    </rPh>
    <rPh sb="285" eb="286">
      <t>トウ</t>
    </rPh>
    <rPh sb="287" eb="289">
      <t>カイセイ</t>
    </rPh>
    <rPh sb="290" eb="291">
      <t>トモナ</t>
    </rPh>
    <rPh sb="292" eb="294">
      <t>カイケイ</t>
    </rPh>
    <rPh sb="294" eb="296">
      <t>キジュン</t>
    </rPh>
    <rPh sb="297" eb="299">
      <t>ミナオ</t>
    </rPh>
    <rPh sb="301" eb="303">
      <t>イカ</t>
    </rPh>
    <rPh sb="303" eb="304">
      <t>タン</t>
    </rPh>
    <rPh sb="306" eb="308">
      <t>カイケイ</t>
    </rPh>
    <rPh sb="308" eb="310">
      <t>キジュン</t>
    </rPh>
    <rPh sb="311" eb="313">
      <t>ミナオ</t>
    </rPh>
    <rPh sb="333" eb="335">
      <t>キギョウ</t>
    </rPh>
    <rPh sb="335" eb="336">
      <t>サイ</t>
    </rPh>
    <rPh sb="336" eb="338">
      <t>ザンダカ</t>
    </rPh>
    <rPh sb="338" eb="339">
      <t>タイ</t>
    </rPh>
    <rPh sb="339" eb="341">
      <t>キュウスイ</t>
    </rPh>
    <rPh sb="341" eb="343">
      <t>シュウエキ</t>
    </rPh>
    <rPh sb="343" eb="345">
      <t>ヒリツ</t>
    </rPh>
    <rPh sb="351" eb="354">
      <t>ヘイキンチ</t>
    </rPh>
    <rPh sb="355" eb="356">
      <t>ヒ</t>
    </rPh>
    <rPh sb="358" eb="360">
      <t>テイイ</t>
    </rPh>
    <rPh sb="368" eb="370">
      <t>コンゴ</t>
    </rPh>
    <rPh sb="371" eb="373">
      <t>コウシン</t>
    </rPh>
    <rPh sb="373" eb="375">
      <t>ジュヨウ</t>
    </rPh>
    <rPh sb="376" eb="377">
      <t>フ</t>
    </rPh>
    <rPh sb="381" eb="382">
      <t>ゾウ</t>
    </rPh>
    <rPh sb="382" eb="383">
      <t>スウ</t>
    </rPh>
    <rPh sb="388" eb="390">
      <t>ソウテイ</t>
    </rPh>
    <rPh sb="396" eb="398">
      <t>テキセツ</t>
    </rPh>
    <rPh sb="399" eb="401">
      <t>カリイレ</t>
    </rPh>
    <rPh sb="404" eb="406">
      <t>リョウキン</t>
    </rPh>
    <rPh sb="406" eb="408">
      <t>セッテイ</t>
    </rPh>
    <rPh sb="409" eb="410">
      <t>オコナ</t>
    </rPh>
    <rPh sb="414" eb="416">
      <t>ヒツヨウ</t>
    </rPh>
    <rPh sb="424" eb="426">
      <t>キュウスイ</t>
    </rPh>
    <rPh sb="426" eb="428">
      <t>ゲンカ</t>
    </rPh>
    <rPh sb="434" eb="437">
      <t>ヘイキンチ</t>
    </rPh>
    <rPh sb="438" eb="439">
      <t>ヒ</t>
    </rPh>
    <rPh sb="441" eb="442">
      <t>タカ</t>
    </rPh>
    <rPh sb="444" eb="445">
      <t>コウ</t>
    </rPh>
    <rPh sb="451" eb="453">
      <t>リユウ</t>
    </rPh>
    <rPh sb="454" eb="456">
      <t>イチブ</t>
    </rPh>
    <rPh sb="460" eb="462">
      <t>ホンチョウ</t>
    </rPh>
    <rPh sb="463" eb="465">
      <t>スイドウ</t>
    </rPh>
    <rPh sb="465" eb="467">
      <t>ヨウスイ</t>
    </rPh>
    <rPh sb="471" eb="472">
      <t>ケン</t>
    </rPh>
    <rPh sb="473" eb="475">
      <t>ヨウスイ</t>
    </rPh>
    <rPh sb="475" eb="477">
      <t>キョウキュウ</t>
    </rPh>
    <rPh sb="477" eb="479">
      <t>ジギョウ</t>
    </rPh>
    <rPh sb="481" eb="482">
      <t>ウ</t>
    </rPh>
    <rPh sb="483" eb="484">
      <t>イ</t>
    </rPh>
    <rPh sb="493" eb="494">
      <t>カカ</t>
    </rPh>
    <rPh sb="495" eb="497">
      <t>ヒヨウ</t>
    </rPh>
    <rPh sb="498" eb="501">
      <t>ソウヒヨウ</t>
    </rPh>
    <rPh sb="502" eb="505">
      <t>ヤクハンブン</t>
    </rPh>
    <rPh sb="506" eb="507">
      <t>シ</t>
    </rPh>
    <rPh sb="515" eb="518">
      <t>コウフタン</t>
    </rPh>
    <rPh sb="522" eb="525">
      <t>コテイテキ</t>
    </rPh>
    <rPh sb="527" eb="530">
      <t>チョウキテキ</t>
    </rPh>
    <rPh sb="531" eb="533">
      <t>カダイ</t>
    </rPh>
    <rPh sb="536" eb="537">
      <t>トラ</t>
    </rPh>
    <rPh sb="546" eb="548">
      <t>シセツ</t>
    </rPh>
    <rPh sb="548" eb="551">
      <t>リヨウリツ</t>
    </rPh>
    <rPh sb="553" eb="556">
      <t>ヘイキンチ</t>
    </rPh>
    <rPh sb="557" eb="560">
      <t>ドウスイジュン</t>
    </rPh>
    <rPh sb="564" eb="566">
      <t>コンゴ</t>
    </rPh>
    <rPh sb="566" eb="568">
      <t>コウギョウ</t>
    </rPh>
    <rPh sb="568" eb="570">
      <t>ダンチ</t>
    </rPh>
    <rPh sb="571" eb="573">
      <t>ソウギョウ</t>
    </rPh>
    <rPh sb="573" eb="575">
      <t>カイシ</t>
    </rPh>
    <rPh sb="576" eb="578">
      <t>シンキ</t>
    </rPh>
    <rPh sb="578" eb="581">
      <t>ジュウタクチ</t>
    </rPh>
    <rPh sb="582" eb="585">
      <t>カイハツトウ</t>
    </rPh>
    <rPh sb="585" eb="587">
      <t>ゾウカ</t>
    </rPh>
    <rPh sb="587" eb="589">
      <t>ヨウイン</t>
    </rPh>
    <rPh sb="592" eb="594">
      <t>イッポウ</t>
    </rPh>
    <rPh sb="595" eb="597">
      <t>キゾン</t>
    </rPh>
    <rPh sb="597" eb="599">
      <t>ジュヨウ</t>
    </rPh>
    <rPh sb="599" eb="600">
      <t>シャ</t>
    </rPh>
    <rPh sb="604" eb="606">
      <t>ジンコウ</t>
    </rPh>
    <rPh sb="607" eb="609">
      <t>ヒトリ</t>
    </rPh>
    <rPh sb="609" eb="610">
      <t>ア</t>
    </rPh>
    <rPh sb="612" eb="614">
      <t>ジュヨウ</t>
    </rPh>
    <rPh sb="614" eb="615">
      <t>リョウ</t>
    </rPh>
    <rPh sb="616" eb="619">
      <t>ゲンショウトウ</t>
    </rPh>
    <rPh sb="619" eb="621">
      <t>ケネン</t>
    </rPh>
    <rPh sb="629" eb="630">
      <t>ユウ</t>
    </rPh>
    <rPh sb="630" eb="631">
      <t>シュウ</t>
    </rPh>
    <rPh sb="631" eb="632">
      <t>リツ</t>
    </rPh>
    <rPh sb="638" eb="640">
      <t>キンネン</t>
    </rPh>
    <rPh sb="640" eb="643">
      <t>ヘイキンチ</t>
    </rPh>
    <rPh sb="644" eb="645">
      <t>ヒ</t>
    </rPh>
    <rPh sb="647" eb="649">
      <t>コウイ</t>
    </rPh>
    <rPh sb="653" eb="656">
      <t>ハイスイカン</t>
    </rPh>
    <rPh sb="657" eb="659">
      <t>フセツ</t>
    </rPh>
    <rPh sb="659" eb="660">
      <t>ガエ</t>
    </rPh>
    <phoneticPr fontId="4"/>
  </si>
  <si>
    <t>　①有形固定資産減価償却率については、平均値と同水準であるが、今後の増嵩に対し適切な更新を行っていく必要がある。なお、平成26年度において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③管路更新率については、近年平均値を上回る水準で更新が行えているものの全体需要で見た場合では極めて少なく、更新需要に遅れているものと評価できる。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5">
      <t>ゾウ</t>
    </rPh>
    <rPh sb="35" eb="36">
      <t>スウ</t>
    </rPh>
    <rPh sb="37" eb="38">
      <t>タイ</t>
    </rPh>
    <rPh sb="39" eb="41">
      <t>テキセツ</t>
    </rPh>
    <rPh sb="42" eb="44">
      <t>コウシン</t>
    </rPh>
    <rPh sb="45" eb="46">
      <t>オコナ</t>
    </rPh>
    <rPh sb="50" eb="52">
      <t>ヒツヨウ</t>
    </rPh>
    <rPh sb="59" eb="61">
      <t>ヘイセイ</t>
    </rPh>
    <rPh sb="63" eb="64">
      <t>ネン</t>
    </rPh>
    <rPh sb="64" eb="65">
      <t>ド</t>
    </rPh>
    <rPh sb="69" eb="71">
      <t>スウチ</t>
    </rPh>
    <rPh sb="72" eb="73">
      <t>イチジル</t>
    </rPh>
    <rPh sb="75" eb="77">
      <t>ゾウカ</t>
    </rPh>
    <rPh sb="84" eb="86">
      <t>カイケイ</t>
    </rPh>
    <rPh sb="86" eb="88">
      <t>キジュン</t>
    </rPh>
    <rPh sb="89" eb="91">
      <t>ミナオ</t>
    </rPh>
    <rPh sb="105" eb="107">
      <t>カンロ</t>
    </rPh>
    <rPh sb="107" eb="110">
      <t>ケイネンカ</t>
    </rPh>
    <rPh sb="110" eb="111">
      <t>リツ</t>
    </rPh>
    <rPh sb="117" eb="119">
      <t>ヘイセイ</t>
    </rPh>
    <rPh sb="121" eb="122">
      <t>ネン</t>
    </rPh>
    <rPh sb="122" eb="123">
      <t>ド</t>
    </rPh>
    <rPh sb="125" eb="127">
      <t>ハッセイ</t>
    </rPh>
    <rPh sb="128" eb="129">
      <t>ハジ</t>
    </rPh>
    <rPh sb="138" eb="141">
      <t>ヘイキンチ</t>
    </rPh>
    <rPh sb="142" eb="143">
      <t>ヒ</t>
    </rPh>
    <rPh sb="145" eb="147">
      <t>ロウキュウ</t>
    </rPh>
    <rPh sb="147" eb="148">
      <t>ド</t>
    </rPh>
    <rPh sb="149" eb="150">
      <t>ヒク</t>
    </rPh>
    <rPh sb="154" eb="156">
      <t>ヒョウカ</t>
    </rPh>
    <rPh sb="160" eb="162">
      <t>イッポウ</t>
    </rPh>
    <rPh sb="163" eb="165">
      <t>コンゴ</t>
    </rPh>
    <rPh sb="166" eb="168">
      <t>シンセツ</t>
    </rPh>
    <rPh sb="168" eb="170">
      <t>ジギョウ</t>
    </rPh>
    <rPh sb="173" eb="175">
      <t>シュウチュウ</t>
    </rPh>
    <rPh sb="175" eb="177">
      <t>セイビ</t>
    </rPh>
    <rPh sb="179" eb="181">
      <t>カンロ</t>
    </rPh>
    <rPh sb="182" eb="184">
      <t>キュウソク</t>
    </rPh>
    <rPh sb="185" eb="187">
      <t>ケイネン</t>
    </rPh>
    <rPh sb="187" eb="188">
      <t>カン</t>
    </rPh>
    <rPh sb="198" eb="201">
      <t>ユウセンド</t>
    </rPh>
    <rPh sb="202" eb="206">
      <t>ジュウヨウドトウ</t>
    </rPh>
    <rPh sb="207" eb="208">
      <t>フ</t>
    </rPh>
    <rPh sb="211" eb="214">
      <t>ケイカクテキ</t>
    </rPh>
    <rPh sb="215" eb="217">
      <t>コウシン</t>
    </rPh>
    <rPh sb="217" eb="219">
      <t>ケイカク</t>
    </rPh>
    <rPh sb="220" eb="222">
      <t>サクテイ</t>
    </rPh>
    <rPh sb="225" eb="227">
      <t>ジッコウ</t>
    </rPh>
    <rPh sb="228" eb="229">
      <t>モト</t>
    </rPh>
    <rPh sb="238" eb="240">
      <t>カンロ</t>
    </rPh>
    <rPh sb="240" eb="242">
      <t>コウシン</t>
    </rPh>
    <rPh sb="242" eb="243">
      <t>リツ</t>
    </rPh>
    <rPh sb="249" eb="251">
      <t>キンネン</t>
    </rPh>
    <rPh sb="251" eb="254">
      <t>ヘイキンチ</t>
    </rPh>
    <rPh sb="255" eb="257">
      <t>ウワマワ</t>
    </rPh>
    <rPh sb="258" eb="260">
      <t>スイジュン</t>
    </rPh>
    <rPh sb="261" eb="263">
      <t>コウシン</t>
    </rPh>
    <rPh sb="264" eb="265">
      <t>オコナ</t>
    </rPh>
    <rPh sb="272" eb="274">
      <t>ゼンタイ</t>
    </rPh>
    <rPh sb="274" eb="276">
      <t>ジュヨウ</t>
    </rPh>
    <rPh sb="277" eb="278">
      <t>ミ</t>
    </rPh>
    <rPh sb="279" eb="281">
      <t>バアイ</t>
    </rPh>
    <rPh sb="283" eb="284">
      <t>キワ</t>
    </rPh>
    <rPh sb="286" eb="287">
      <t>スク</t>
    </rPh>
    <rPh sb="290" eb="292">
      <t>コウシン</t>
    </rPh>
    <rPh sb="292" eb="294">
      <t>ジュヨウ</t>
    </rPh>
    <rPh sb="295" eb="296">
      <t>オク</t>
    </rPh>
    <rPh sb="303" eb="305">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</si>
  <si>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これを踏まえ、平成27年度および平成28年度では、整備計画の見直し、水道事業ビジョンの策定およびアセットマネジメントの導入に取り組んでおり、最適な更新が図れるよう努めているところである。
　また、料金設定についても施設維持および健全経営に見合うものとなるよう上記更新計画の策定後、見直しを予定している。
　一方、上記以外の懸念事項として、本町レベル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が極めて重要であることから、別途取組を行う必要があるもの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5" eb="117">
      <t>ヘイセイ</t>
    </rPh>
    <rPh sb="119" eb="121">
      <t>ネンド</t>
    </rPh>
    <rPh sb="124" eb="126">
      <t>セイビ</t>
    </rPh>
    <rPh sb="126" eb="128">
      <t>ケイカク</t>
    </rPh>
    <rPh sb="129" eb="131">
      <t>ミナオ</t>
    </rPh>
    <rPh sb="133" eb="135">
      <t>スイドウ</t>
    </rPh>
    <rPh sb="135" eb="137">
      <t>ジギョウ</t>
    </rPh>
    <rPh sb="142" eb="144">
      <t>サクテイ</t>
    </rPh>
    <rPh sb="158" eb="160">
      <t>ドウニュウ</t>
    </rPh>
    <rPh sb="161" eb="162">
      <t>ト</t>
    </rPh>
    <rPh sb="163" eb="164">
      <t>ク</t>
    </rPh>
    <rPh sb="169" eb="171">
      <t>サイテキ</t>
    </rPh>
    <rPh sb="172" eb="174">
      <t>コウシン</t>
    </rPh>
    <rPh sb="175" eb="176">
      <t>ハカ</t>
    </rPh>
    <rPh sb="180" eb="181">
      <t>ツト</t>
    </rPh>
    <rPh sb="197" eb="199">
      <t>リョウキン</t>
    </rPh>
    <rPh sb="199" eb="201">
      <t>セッテイ</t>
    </rPh>
    <rPh sb="206" eb="208">
      <t>シセツ</t>
    </rPh>
    <rPh sb="208" eb="210">
      <t>イジ</t>
    </rPh>
    <rPh sb="213" eb="215">
      <t>ケンゼン</t>
    </rPh>
    <rPh sb="215" eb="217">
      <t>ケイエイ</t>
    </rPh>
    <rPh sb="218" eb="220">
      <t>ミア</t>
    </rPh>
    <rPh sb="228" eb="230">
      <t>ジョウキ</t>
    </rPh>
    <rPh sb="230" eb="232">
      <t>コウシン</t>
    </rPh>
    <rPh sb="232" eb="234">
      <t>ケイカク</t>
    </rPh>
    <rPh sb="235" eb="237">
      <t>サクテイ</t>
    </rPh>
    <rPh sb="237" eb="238">
      <t>ゴ</t>
    </rPh>
    <rPh sb="239" eb="241">
      <t>ミナオ</t>
    </rPh>
    <rPh sb="243" eb="245">
      <t>ヨテイ</t>
    </rPh>
    <rPh sb="252" eb="254">
      <t>イッポウ</t>
    </rPh>
    <rPh sb="255" eb="257">
      <t>ジョウキ</t>
    </rPh>
    <rPh sb="257" eb="259">
      <t>イガイ</t>
    </rPh>
    <rPh sb="260" eb="262">
      <t>ケネン</t>
    </rPh>
    <rPh sb="262" eb="264">
      <t>ジコウ</t>
    </rPh>
    <rPh sb="268" eb="270">
      <t>ホンチョウ</t>
    </rPh>
    <rPh sb="274" eb="276">
      <t>ジギョウ</t>
    </rPh>
    <rPh sb="277" eb="279">
      <t>ジッシ</t>
    </rPh>
    <rPh sb="297" eb="299">
      <t>ショクイン</t>
    </rPh>
    <rPh sb="299" eb="301">
      <t>カクホ</t>
    </rPh>
    <rPh sb="302" eb="304">
      <t>イクセイ</t>
    </rPh>
    <rPh sb="305" eb="306">
      <t>フク</t>
    </rPh>
    <rPh sb="408" eb="410">
      <t>ベット</t>
    </rPh>
    <rPh sb="410" eb="412">
      <t>トリクミ</t>
    </rPh>
    <rPh sb="413" eb="414">
      <t>オコナ</t>
    </rPh>
    <rPh sb="415" eb="417">
      <t>ヒツヨウ</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</si>
</sst>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0.02</c:v>
                </c:pt>
                <c:pt idx="1">
                  <c:v>0.56999999999999995</c:v>
                </c:pt>
                <c:pt idx="2">
                  <c:v>1.62</c:v>
                </c:pt>
                <c:pt idx="3">
                  <c:v>1.45</c:v>
                </c:pt>
                <c:pt idx="4">
                  <c:v>1.1399999999999999</c:v>
                </c:pt>
              </c:numCache>
            </c:numRef>
          </c:val>
        </c:ser>
        <c:dLbls>
          <c:showLegendKey val="0"/>
          <c:showVal val="0"/>
          <c:showCatName val="0"/>
          <c:showSerName val="0"/>
          <c:showPercent val="0"/>
          <c:showBubbleSize val="0"/>
        </c:dLbls>
        <c:gapWidth val="150"/>
        <c:axId val="168751528"/>
        <c:axId val="25688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68751528"/>
        <c:axId val="256881136"/>
      </c:lineChart>
      <c:dateAx>
        <c:axId val="168751528"/>
        <c:scaling>
          <c:orientation val="minMax"/>
        </c:scaling>
        <c:delete val="1"/>
        <c:axPos val="b"/>
        <c:numFmt formatCode="ge" sourceLinked="1"/>
        <c:majorTickMark val="none"/>
        <c:minorTickMark val="none"/>
        <c:tickLblPos val="none"/>
        <c:crossAx val="256881136"/>
        <c:crosses val="autoZero"/>
        <c:auto val="1"/>
        <c:lblOffset val="100"/>
        <c:baseTimeUnit val="years"/>
      </c:dateAx>
      <c:valAx>
        <c:axId val="2568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5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61.74</c:v>
                </c:pt>
                <c:pt idx="1">
                  <c:v>64.849999999999994</c:v>
                </c:pt>
                <c:pt idx="2">
                  <c:v>55.01</c:v>
                </c:pt>
                <c:pt idx="3">
                  <c:v>55.61</c:v>
                </c:pt>
                <c:pt idx="4">
                  <c:v>52.84</c:v>
                </c:pt>
              </c:numCache>
            </c:numRef>
          </c:val>
        </c:ser>
        <c:dLbls>
          <c:showLegendKey val="0"/>
          <c:showVal val="0"/>
          <c:showCatName val="0"/>
          <c:showSerName val="0"/>
          <c:showPercent val="0"/>
          <c:showBubbleSize val="0"/>
        </c:dLbls>
        <c:gapWidth val="150"/>
        <c:axId val="257540640"/>
        <c:axId val="25754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57540640"/>
        <c:axId val="257541032"/>
      </c:lineChart>
      <c:dateAx>
        <c:axId val="257540640"/>
        <c:scaling>
          <c:orientation val="minMax"/>
        </c:scaling>
        <c:delete val="1"/>
        <c:axPos val="b"/>
        <c:numFmt formatCode="ge" sourceLinked="1"/>
        <c:majorTickMark val="none"/>
        <c:minorTickMark val="none"/>
        <c:tickLblPos val="none"/>
        <c:crossAx val="257541032"/>
        <c:crosses val="autoZero"/>
        <c:auto val="1"/>
        <c:lblOffset val="100"/>
        <c:baseTimeUnit val="years"/>
      </c:dateAx>
      <c:valAx>
        <c:axId val="25754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78.569999999999993</c:v>
                </c:pt>
                <c:pt idx="1">
                  <c:v>72.599999999999994</c:v>
                </c:pt>
                <c:pt idx="2">
                  <c:v>86.21</c:v>
                </c:pt>
                <c:pt idx="3">
                  <c:v>88</c:v>
                </c:pt>
                <c:pt idx="4">
                  <c:v>89.97</c:v>
                </c:pt>
              </c:numCache>
            </c:numRef>
          </c:val>
        </c:ser>
        <c:dLbls>
          <c:showLegendKey val="0"/>
          <c:showVal val="0"/>
          <c:showCatName val="0"/>
          <c:showSerName val="0"/>
          <c:showPercent val="0"/>
          <c:showBubbleSize val="0"/>
        </c:dLbls>
        <c:gapWidth val="150"/>
        <c:axId val="257542208"/>
        <c:axId val="25754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57542208"/>
        <c:axId val="257542600"/>
      </c:lineChart>
      <c:dateAx>
        <c:axId val="257542208"/>
        <c:scaling>
          <c:orientation val="minMax"/>
        </c:scaling>
        <c:delete val="1"/>
        <c:axPos val="b"/>
        <c:numFmt formatCode="ge" sourceLinked="1"/>
        <c:majorTickMark val="none"/>
        <c:minorTickMark val="none"/>
        <c:tickLblPos val="none"/>
        <c:crossAx val="257542600"/>
        <c:crosses val="autoZero"/>
        <c:auto val="1"/>
        <c:lblOffset val="100"/>
        <c:baseTimeUnit val="years"/>
      </c:dateAx>
      <c:valAx>
        <c:axId val="25754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109.26</c:v>
                </c:pt>
                <c:pt idx="1">
                  <c:v>107.36</c:v>
                </c:pt>
                <c:pt idx="2">
                  <c:v>115.69</c:v>
                </c:pt>
                <c:pt idx="3">
                  <c:v>105.71</c:v>
                </c:pt>
                <c:pt idx="4">
                  <c:v>103</c:v>
                </c:pt>
              </c:numCache>
            </c:numRef>
          </c:val>
        </c:ser>
        <c:dLbls>
          <c:showLegendKey val="0"/>
          <c:showVal val="0"/>
          <c:showCatName val="0"/>
          <c:showSerName val="0"/>
          <c:showPercent val="0"/>
          <c:showBubbleSize val="0"/>
        </c:dLbls>
        <c:gapWidth val="150"/>
        <c:axId val="170101696"/>
        <c:axId val="170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70101696"/>
        <c:axId val="170102080"/>
      </c:lineChart>
      <c:dateAx>
        <c:axId val="170101696"/>
        <c:scaling>
          <c:orientation val="minMax"/>
        </c:scaling>
        <c:delete val="1"/>
        <c:axPos val="b"/>
        <c:numFmt formatCode="ge" sourceLinked="1"/>
        <c:majorTickMark val="none"/>
        <c:minorTickMark val="none"/>
        <c:tickLblPos val="none"/>
        <c:crossAx val="170102080"/>
        <c:crosses val="autoZero"/>
        <c:auto val="1"/>
        <c:lblOffset val="100"/>
        <c:baseTimeUnit val="years"/>
      </c:dateAx>
      <c:valAx>
        <c:axId val="17010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1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25.2</c:v>
                </c:pt>
                <c:pt idx="1">
                  <c:v>25.81</c:v>
                </c:pt>
                <c:pt idx="2">
                  <c:v>26.15</c:v>
                </c:pt>
                <c:pt idx="3">
                  <c:v>26.57</c:v>
                </c:pt>
                <c:pt idx="4">
                  <c:v>47.1</c:v>
                </c:pt>
              </c:numCache>
            </c:numRef>
          </c:val>
        </c:ser>
        <c:dLbls>
          <c:showLegendKey val="0"/>
          <c:showVal val="0"/>
          <c:showCatName val="0"/>
          <c:showSerName val="0"/>
          <c:showPercent val="0"/>
          <c:showBubbleSize val="0"/>
        </c:dLbls>
        <c:gapWidth val="150"/>
        <c:axId val="257468152"/>
        <c:axId val="25746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57468152"/>
        <c:axId val="257468536"/>
      </c:lineChart>
      <c:dateAx>
        <c:axId val="257468152"/>
        <c:scaling>
          <c:orientation val="minMax"/>
        </c:scaling>
        <c:delete val="1"/>
        <c:axPos val="b"/>
        <c:numFmt formatCode="ge" sourceLinked="1"/>
        <c:majorTickMark val="none"/>
        <c:minorTickMark val="none"/>
        <c:tickLblPos val="none"/>
        <c:crossAx val="257468536"/>
        <c:crosses val="autoZero"/>
        <c:auto val="1"/>
        <c:lblOffset val="100"/>
        <c:baseTimeUnit val="years"/>
      </c:dateAx>
      <c:valAx>
        <c:axId val="2574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257499904"/>
        <c:axId val="2575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57499904"/>
        <c:axId val="257500288"/>
      </c:lineChart>
      <c:dateAx>
        <c:axId val="257499904"/>
        <c:scaling>
          <c:orientation val="minMax"/>
        </c:scaling>
        <c:delete val="1"/>
        <c:axPos val="b"/>
        <c:numFmt formatCode="ge" sourceLinked="1"/>
        <c:majorTickMark val="none"/>
        <c:minorTickMark val="none"/>
        <c:tickLblPos val="none"/>
        <c:crossAx val="257500288"/>
        <c:crosses val="autoZero"/>
        <c:auto val="1"/>
        <c:lblOffset val="100"/>
        <c:baseTimeUnit val="years"/>
      </c:dateAx>
      <c:valAx>
        <c:axId val="2575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245712"/>
        <c:axId val="2572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57245712"/>
        <c:axId val="257246104"/>
      </c:lineChart>
      <c:dateAx>
        <c:axId val="257245712"/>
        <c:scaling>
          <c:orientation val="minMax"/>
        </c:scaling>
        <c:delete val="1"/>
        <c:axPos val="b"/>
        <c:numFmt formatCode="ge" sourceLinked="1"/>
        <c:majorTickMark val="none"/>
        <c:minorTickMark val="none"/>
        <c:tickLblPos val="none"/>
        <c:crossAx val="257246104"/>
        <c:crosses val="autoZero"/>
        <c:auto val="1"/>
        <c:lblOffset val="100"/>
        <c:baseTimeUnit val="years"/>
      </c:dateAx>
      <c:valAx>
        <c:axId val="25724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2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295.85000000000002</c:v>
                </c:pt>
                <c:pt idx="1">
                  <c:v>555.28</c:v>
                </c:pt>
                <c:pt idx="2">
                  <c:v>336.73</c:v>
                </c:pt>
                <c:pt idx="3">
                  <c:v>637.05999999999995</c:v>
                </c:pt>
                <c:pt idx="4">
                  <c:v>397.85</c:v>
                </c:pt>
              </c:numCache>
            </c:numRef>
          </c:val>
        </c:ser>
        <c:dLbls>
          <c:showLegendKey val="0"/>
          <c:showVal val="0"/>
          <c:showCatName val="0"/>
          <c:showSerName val="0"/>
          <c:showPercent val="0"/>
          <c:showBubbleSize val="0"/>
        </c:dLbls>
        <c:gapWidth val="150"/>
        <c:axId val="257247280"/>
        <c:axId val="25724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57247280"/>
        <c:axId val="257247672"/>
      </c:lineChart>
      <c:dateAx>
        <c:axId val="257247280"/>
        <c:scaling>
          <c:orientation val="minMax"/>
        </c:scaling>
        <c:delete val="1"/>
        <c:axPos val="b"/>
        <c:numFmt formatCode="ge" sourceLinked="1"/>
        <c:majorTickMark val="none"/>
        <c:minorTickMark val="none"/>
        <c:tickLblPos val="none"/>
        <c:crossAx val="257247672"/>
        <c:crosses val="autoZero"/>
        <c:auto val="1"/>
        <c:lblOffset val="100"/>
        <c:baseTimeUnit val="years"/>
      </c:dateAx>
      <c:valAx>
        <c:axId val="25724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24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203.91</c:v>
                </c:pt>
                <c:pt idx="1">
                  <c:v>211.8</c:v>
                </c:pt>
                <c:pt idx="2">
                  <c:v>232.27</c:v>
                </c:pt>
                <c:pt idx="3">
                  <c:v>252.93</c:v>
                </c:pt>
                <c:pt idx="4">
                  <c:v>251.44</c:v>
                </c:pt>
              </c:numCache>
            </c:numRef>
          </c:val>
        </c:ser>
        <c:dLbls>
          <c:showLegendKey val="0"/>
          <c:showVal val="0"/>
          <c:showCatName val="0"/>
          <c:showSerName val="0"/>
          <c:showPercent val="0"/>
          <c:showBubbleSize val="0"/>
        </c:dLbls>
        <c:gapWidth val="150"/>
        <c:axId val="257811192"/>
        <c:axId val="257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57811192"/>
        <c:axId val="257811584"/>
      </c:lineChart>
      <c:dateAx>
        <c:axId val="257811192"/>
        <c:scaling>
          <c:orientation val="minMax"/>
        </c:scaling>
        <c:delete val="1"/>
        <c:axPos val="b"/>
        <c:numFmt formatCode="ge" sourceLinked="1"/>
        <c:majorTickMark val="none"/>
        <c:minorTickMark val="none"/>
        <c:tickLblPos val="none"/>
        <c:crossAx val="257811584"/>
        <c:crosses val="autoZero"/>
        <c:auto val="1"/>
        <c:lblOffset val="100"/>
        <c:baseTimeUnit val="years"/>
      </c:dateAx>
      <c:valAx>
        <c:axId val="2578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8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97.65</c:v>
                </c:pt>
                <c:pt idx="1">
                  <c:v>97.94</c:v>
                </c:pt>
                <c:pt idx="2">
                  <c:v>104.23</c:v>
                </c:pt>
                <c:pt idx="3">
                  <c:v>95.57</c:v>
                </c:pt>
                <c:pt idx="4">
                  <c:v>94.01</c:v>
                </c:pt>
              </c:numCache>
            </c:numRef>
          </c:val>
        </c:ser>
        <c:dLbls>
          <c:showLegendKey val="0"/>
          <c:showVal val="0"/>
          <c:showCatName val="0"/>
          <c:showSerName val="0"/>
          <c:showPercent val="0"/>
          <c:showBubbleSize val="0"/>
        </c:dLbls>
        <c:gapWidth val="150"/>
        <c:axId val="257812760"/>
        <c:axId val="2578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57812760"/>
        <c:axId val="257813152"/>
      </c:lineChart>
      <c:dateAx>
        <c:axId val="257812760"/>
        <c:scaling>
          <c:orientation val="minMax"/>
        </c:scaling>
        <c:delete val="1"/>
        <c:axPos val="b"/>
        <c:numFmt formatCode="ge" sourceLinked="1"/>
        <c:majorTickMark val="none"/>
        <c:minorTickMark val="none"/>
        <c:tickLblPos val="none"/>
        <c:crossAx val="257813152"/>
        <c:crosses val="autoZero"/>
        <c:auto val="1"/>
        <c:lblOffset val="100"/>
        <c:baseTimeUnit val="years"/>
      </c:dateAx>
      <c:valAx>
        <c:axId val="2578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1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186.25</c:v>
                </c:pt>
                <c:pt idx="1">
                  <c:v>187.38</c:v>
                </c:pt>
                <c:pt idx="2">
                  <c:v>176.26</c:v>
                </c:pt>
                <c:pt idx="3">
                  <c:v>189.75</c:v>
                </c:pt>
                <c:pt idx="4">
                  <c:v>195.96</c:v>
                </c:pt>
              </c:numCache>
            </c:numRef>
          </c:val>
        </c:ser>
        <c:dLbls>
          <c:showLegendKey val="0"/>
          <c:showVal val="0"/>
          <c:showCatName val="0"/>
          <c:showSerName val="0"/>
          <c:showPercent val="0"/>
          <c:showBubbleSize val="0"/>
        </c:dLbls>
        <c:gapWidth val="150"/>
        <c:axId val="257814328"/>
        <c:axId val="257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57814328"/>
        <c:axId val="257814720"/>
      </c:lineChart>
      <c:dateAx>
        <c:axId val="257814328"/>
        <c:scaling>
          <c:orientation val="minMax"/>
        </c:scaling>
        <c:delete val="1"/>
        <c:axPos val="b"/>
        <c:numFmt formatCode="ge" sourceLinked="1"/>
        <c:majorTickMark val="none"/>
        <c:minorTickMark val="none"/>
        <c:tickLblPos val="none"/>
        <c:crossAx val="257814720"/>
        <c:crosses val="autoZero"/>
        <c:auto val="1"/>
        <c:lblOffset val="100"/>
        <c:baseTimeUnit val="years"/>
      </c:dateAx>
      <c:valAx>
        <c:axId val="257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81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滋賀県　竜王町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A7</v>
      </c>
      <c r="AA8" s="75"/>
      <c r="AB8" s="75"/>
      <c r="AC8" s="75"/>
      <c r="AD8" s="75"/>
      <c r="AE8" s="75"/>
      <c r="AF8" s="75"/>
      <c r="AG8" s="76"/>
      <c r="AH8" s="3"/>
      <c r="AI8" s="77">
        <f>データ!Q6</f>
        <v>12507</v>
      </c>
      <c r="AJ8" s="78"/>
      <c r="AK8" s="78"/>
      <c r="AL8" s="78"/>
      <c r="AM8" s="78"/>
      <c r="AN8" s="78"/>
      <c r="AO8" s="78"/>
      <c r="AP8" s="79"/>
      <c r="AQ8" s="57">
        <f>データ!R6</f>
        <v>44.55</v>
      </c>
      <c r="AR8" s="57"/>
      <c r="AS8" s="57"/>
      <c r="AT8" s="57"/>
      <c r="AU8" s="57"/>
      <c r="AV8" s="57"/>
      <c r="AW8" s="57"/>
      <c r="AX8" s="57"/>
      <c r="AY8" s="57">
        <f>データ!S6</f>
        <v>280.74</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65.83</v>
      </c>
      <c r="K10" s="57"/>
      <c r="L10" s="57"/>
      <c r="M10" s="57"/>
      <c r="N10" s="57"/>
      <c r="O10" s="57"/>
      <c r="P10" s="57"/>
      <c r="Q10" s="57"/>
      <c r="R10" s="57">
        <f>データ!O6</f>
        <v>96.96</v>
      </c>
      <c r="S10" s="57"/>
      <c r="T10" s="57"/>
      <c r="U10" s="57"/>
      <c r="V10" s="57"/>
      <c r="W10" s="57"/>
      <c r="X10" s="57"/>
      <c r="Y10" s="57"/>
      <c r="Z10" s="65">
        <f>データ!P6</f>
        <v>3965</v>
      </c>
      <c r="AA10" s="65"/>
      <c r="AB10" s="65"/>
      <c r="AC10" s="65"/>
      <c r="AD10" s="65"/>
      <c r="AE10" s="65"/>
      <c r="AF10" s="65"/>
      <c r="AG10" s="65"/>
      <c r="AH10" s="2"/>
      <c r="AI10" s="65">
        <f>データ!T6</f>
        <v>12054</v>
      </c>
      <c r="AJ10" s="65"/>
      <c r="AK10" s="65"/>
      <c r="AL10" s="65"/>
      <c r="AM10" s="65"/>
      <c r="AN10" s="65"/>
      <c r="AO10" s="65"/>
      <c r="AP10" s="65"/>
      <c r="AQ10" s="57">
        <f>データ!U6</f>
        <v>28.63</v>
      </c>
      <c r="AR10" s="57"/>
      <c r="AS10" s="57"/>
      <c r="AT10" s="57"/>
      <c r="AU10" s="57"/>
      <c r="AV10" s="57"/>
      <c r="AW10" s="57"/>
      <c r="AX10" s="57"/>
      <c r="AY10" s="57">
        <f>データ!V6</f>
        <v>421.03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66"/>
      <c r="BM34" s="67"/>
      <c r="BN34" s="67"/>
      <c r="BO34" s="67"/>
      <c r="BP34" s="67"/>
      <c r="BQ34" s="67"/>
      <c r="BR34" s="67"/>
      <c r="BS34" s="67"/>
      <c r="BT34" s="67"/>
      <c r="BU34" s="67"/>
      <c r="BV34" s="67"/>
      <c r="BW34" s="67"/>
      <c r="BX34" s="67"/>
      <c r="BY34" s="67"/>
      <c r="BZ34" s="68"/>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105</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106</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253847</v>
      </c>
      <c r="D6" s="31">
        <f t="shared" si="3"/>
        <v>46</v>
      </c>
      <c r="E6" s="31">
        <f t="shared" si="3"/>
        <v>1</v>
      </c>
      <c r="F6" s="31">
        <f t="shared" si="3"/>
        <v>0</v>
      </c>
      <c r="G6" s="31">
        <f t="shared" si="3"/>
        <v>1</v>
      </c>
      <c r="H6" s="31" t="str">
        <f t="shared" si="3"/>
        <v>滋賀県　竜王町</v>
      </c>
      <c r="I6" s="31" t="str">
        <f t="shared" si="3"/>
        <v>法適用</v>
      </c>
      <c r="J6" s="31" t="str">
        <f t="shared" si="3"/>
        <v>水道事業</v>
      </c>
      <c r="K6" s="31" t="str">
        <f t="shared" si="3"/>
        <v>末端給水事業</v>
      </c>
      <c r="L6" s="31" t="str">
        <f t="shared" si="3"/>
        <v>A7</v>
      </c>
      <c r="M6" s="32" t="str">
        <f t="shared" si="3"/>
        <v>-</v>
      </c>
      <c r="N6" s="32">
        <f t="shared" si="3"/>
        <v>65.83</v>
      </c>
      <c r="O6" s="32">
        <f t="shared" si="3"/>
        <v>96.96</v>
      </c>
      <c r="P6" s="32">
        <f t="shared" si="3"/>
        <v>3965</v>
      </c>
      <c r="Q6" s="32">
        <f t="shared" si="3"/>
        <v>12507</v>
      </c>
      <c r="R6" s="32">
        <f t="shared" si="3"/>
        <v>44.55</v>
      </c>
      <c r="S6" s="32">
        <f t="shared" si="3"/>
        <v>280.74</v>
      </c>
      <c r="T6" s="32">
        <f t="shared" si="3"/>
        <v>12054</v>
      </c>
      <c r="U6" s="32">
        <f t="shared" si="3"/>
        <v>28.63</v>
      </c>
      <c r="V6" s="32">
        <f t="shared" si="3"/>
        <v>421.03</v>
      </c>
      <c r="W6" s="33">
        <f>IF(W7="",NA(),W7)</f>
        <v>109.26</v>
      </c>
      <c r="X6" s="33">
        <f t="shared" ref="X6:AF6" si="4">IF(X7="",NA(),X7)</f>
        <v>107.36</v>
      </c>
      <c r="Y6" s="33">
        <f t="shared" si="4"/>
        <v>115.69</v>
      </c>
      <c r="Z6" s="33">
        <f t="shared" si="4"/>
        <v>105.71</v>
      </c>
      <c r="AA6" s="33">
        <f t="shared" si="4"/>
        <v>103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295.85000000000002</v>
      </c>
      <c r="AT6" s="33">
        <f t="shared" ref="AT6:BB6" si="6">IF(AT7="",NA(),AT7)</f>
        <v>555.28</v>
      </c>
      <c r="AU6" s="33">
        <f t="shared" si="6"/>
        <v>336.73</v>
      </c>
      <c r="AV6" s="33">
        <f t="shared" si="6"/>
        <v>637.05999999999995</v>
      </c>
      <c r="AW6" s="33">
        <f t="shared" si="6"/>
        <v>397.85</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203.91</v>
      </c>
      <c r="BE6" s="33">
        <f t="shared" ref="BE6:BM6" si="7">IF(BE7="",NA(),BE7)</f>
        <v>211.8</v>
      </c>
      <c r="BF6" s="33">
        <f t="shared" si="7"/>
        <v>232.27</v>
      </c>
      <c r="BG6" s="33">
        <f t="shared" si="7"/>
        <v>252.93</v>
      </c>
      <c r="BH6" s="33">
        <f t="shared" si="7"/>
        <v>251.44</v>
      </c>
      <c r="BI6" s="33">
        <f t="shared" si="7"/>
        <v>462.52</v>
      </c>
      <c r="BJ6" s="33">
        <f t="shared" si="7"/>
        <v>474.06</v>
      </c>
      <c r="BK6" s="33">
        <f t="shared" si="7"/>
        <v>458</v>
      </c>
      <c r="BL6" s="33">
        <f t="shared" si="7"/>
        <v>443.13</v>
      </c>
      <c r="BM6" s="33">
        <f t="shared" si="7"/>
        <v>442.54</v>
      </c>
      <c r="BN6" s="32" t="str">
        <f>IF(BN7="","",IF(BN7="-","【-】","【"&amp;SUBSTITUTE(TEXT(BN7,"#,##0.00"),"-","△")&amp;"】"))</f>
        <v>【283.72】</v>
      </c>
      <c r="BO6" s="33">
        <f>IF(BO7="",NA(),BO7)</f>
        <v>97.65</v>
      </c>
      <c r="BP6" s="33">
        <f t="shared" ref="BP6:BX6" si="8">IF(BP7="",NA(),BP7)</f>
        <v>97.94</v>
      </c>
      <c r="BQ6" s="33">
        <f t="shared" si="8"/>
        <v>104.23</v>
      </c>
      <c r="BR6" s="33">
        <f t="shared" si="8"/>
        <v>95.57</v>
      </c>
      <c r="BS6" s="33">
        <f t="shared" si="8"/>
        <v>94.01</v>
      </c>
      <c r="BT6" s="33">
        <f t="shared" si="8"/>
        <v>99.71</v>
      </c>
      <c r="BU6" s="33">
        <f t="shared" si="8"/>
        <v>96.62</v>
      </c>
      <c r="BV6" s="33">
        <f t="shared" si="8"/>
        <v>96.27</v>
      </c>
      <c r="BW6" s="33">
        <f t="shared" si="8"/>
        <v>95.4</v>
      </c>
      <c r="BX6" s="33">
        <f t="shared" si="8"/>
        <v>98.6</v>
      </c>
      <c r="BY6" s="32" t="str">
        <f>IF(BY7="","",IF(BY7="-","【-】","【"&amp;SUBSTITUTE(TEXT(BY7,"#,##0.00"),"-","△")&amp;"】"))</f>
        <v>【104.60】</v>
      </c>
      <c r="BZ6" s="33">
        <f>IF(BZ7="",NA(),BZ7)</f>
        <v>186.25</v>
      </c>
      <c r="CA6" s="33">
        <f t="shared" ref="CA6:CI6" si="9">IF(CA7="",NA(),CA7)</f>
        <v>187.38</v>
      </c>
      <c r="CB6" s="33">
        <f t="shared" si="9"/>
        <v>176.26</v>
      </c>
      <c r="CC6" s="33">
        <f t="shared" si="9"/>
        <v>189.75</v>
      </c>
      <c r="CD6" s="33">
        <f t="shared" si="9"/>
        <v>195.96</v>
      </c>
      <c r="CE6" s="33">
        <f t="shared" si="9"/>
        <v>176.84</v>
      </c>
      <c r="CF6" s="33">
        <f t="shared" si="9"/>
        <v>184.53</v>
      </c>
      <c r="CG6" s="33">
        <f t="shared" si="9"/>
        <v>186.94</v>
      </c>
      <c r="CH6" s="33">
        <f t="shared" si="9"/>
        <v>186.15</v>
      </c>
      <c r="CI6" s="33">
        <f t="shared" si="9"/>
        <v>181.67</v>
      </c>
      <c r="CJ6" s="32" t="str">
        <f>IF(CJ7="","",IF(CJ7="-","【-】","【"&amp;SUBSTITUTE(TEXT(CJ7,"#,##0.00"),"-","△")&amp;"】"))</f>
        <v>【164.21】</v>
      </c>
      <c r="CK6" s="33">
        <f>IF(CK7="",NA(),CK7)</f>
        <v>61.74</v>
      </c>
      <c r="CL6" s="33">
        <f t="shared" ref="CL6:CT6" si="10">IF(CL7="",NA(),CL7)</f>
        <v>64.849999999999994</v>
      </c>
      <c r="CM6" s="33">
        <f t="shared" si="10"/>
        <v>55.01</v>
      </c>
      <c r="CN6" s="33">
        <f t="shared" si="10"/>
        <v>55.61</v>
      </c>
      <c r="CO6" s="33">
        <f t="shared" si="10"/>
        <v>52.84</v>
      </c>
      <c r="CP6" s="33">
        <f t="shared" si="10"/>
        <v>53.5</v>
      </c>
      <c r="CQ6" s="33">
        <f t="shared" si="10"/>
        <v>52.9</v>
      </c>
      <c r="CR6" s="33">
        <f t="shared" si="10"/>
        <v>54.51</v>
      </c>
      <c r="CS6" s="33">
        <f t="shared" si="10"/>
        <v>54.47</v>
      </c>
      <c r="CT6" s="33">
        <f t="shared" si="10"/>
        <v>53.61</v>
      </c>
      <c r="CU6" s="32" t="str">
        <f>IF(CU7="","",IF(CU7="-","【-】","【"&amp;SUBSTITUTE(TEXT(CU7,"#,##0.00"),"-","△")&amp;"】"))</f>
        <v>【59.80】</v>
      </c>
      <c r="CV6" s="33">
        <f>IF(CV7="",NA(),CV7)</f>
        <v>78.569999999999993</v>
      </c>
      <c r="CW6" s="33">
        <f t="shared" ref="CW6:DE6" si="11">IF(CW7="",NA(),CW7)</f>
        <v>72.599999999999994</v>
      </c>
      <c r="CX6" s="33">
        <f t="shared" si="11"/>
        <v>86.21</v>
      </c>
      <c r="CY6" s="33">
        <f t="shared" si="11"/>
        <v>88</v>
      </c>
      <c r="CZ6" s="33">
        <f t="shared" si="11"/>
        <v>89.97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25.2</v>
      </c>
      <c r="DH6" s="33">
        <f t="shared" ref="DH6:DP6" si="12">IF(DH7="",NA(),DH7)</f>
        <v>25.81</v>
      </c>
      <c r="DI6" s="33">
        <f t="shared" si="12"/>
        <v>26.15</v>
      </c>
      <c r="DJ6" s="33">
        <f t="shared" si="12"/>
        <v>26.57</v>
      </c>
      <c r="DK6" s="33">
        <f t="shared" si="12"/>
        <v>47.1</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3">
        <f t="shared" si="13"/>
        <v>0.11</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0.02</v>
      </c>
      <c r="ED6" s="33">
        <f t="shared" ref="ED6:EL6" si="14">IF(ED7="",NA(),ED7)</f>
        <v>0.56999999999999995</v>
      </c>
      <c r="EE6" s="33">
        <f t="shared" si="14"/>
        <v>1.62</v>
      </c>
      <c r="EF6" s="33">
        <f t="shared" si="14"/>
        <v>1.45</v>
      </c>
      <c r="EG6" s="33">
        <f t="shared" si="14"/>
        <v>1.1399999999999999</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253847</v>
      </c>
      <c r="D7" s="35">
        <v>46</v>
      </c>
      <c r="E7" s="35">
        <v>1</v>
      </c>
      <c r="F7" s="35">
        <v>0</v>
      </c>
      <c r="G7" s="35">
        <v>1</v>
      </c>
      <c r="H7" s="35" t="s">
        <v>93</v>
      </c>
      <c r="I7" s="35" t="s">
        <v>94</v>
      </c>
      <c r="J7" s="35" t="s">
        <v>95</v>
      </c>
      <c r="K7" s="35" t="s">
        <v>96</v>
      </c>
      <c r="L7" s="35" t="s">
        <v>97</v>
      </c>
      <c r="M7" s="36" t="s">
        <v>98</v>
      </c>
      <c r="N7" s="36">
        <v>65.83</v>
      </c>
      <c r="O7" s="36">
        <v>96.96</v>
      </c>
      <c r="P7" s="36">
        <v>3965</v>
      </c>
      <c r="Q7" s="36">
        <v>12507</v>
      </c>
      <c r="R7" s="36">
        <v>44.55</v>
      </c>
      <c r="S7" s="36">
        <v>280.74</v>
      </c>
      <c r="T7" s="36">
        <v>12054</v>
      </c>
      <c r="U7" s="36">
        <v>28.63</v>
      </c>
      <c r="V7" s="36">
        <v>421.03</v>
      </c>
      <c r="W7" s="36">
        <v>109.26</v>
      </c>
      <c r="X7" s="36">
        <v>107.36</v>
      </c>
      <c r="Y7" s="36">
        <v>115.69</v>
      </c>
      <c r="Z7" s="36">
        <v>105.71</v>
      </c>
      <c r="AA7" s="36">
        <v>103</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295.85000000000002</v>
      </c>
      <c r="AT7" s="36">
        <v>555.28</v>
      </c>
      <c r="AU7" s="36">
        <v>336.73</v>
      </c>
      <c r="AV7" s="36">
        <v>637.05999999999995</v>
      </c>
      <c r="AW7" s="36">
        <v>397.85</v>
      </c>
      <c r="AX7" s="36">
        <v>1149.75</v>
      </c>
      <c r="AY7" s="36">
        <v>1128.25</v>
      </c>
      <c r="AZ7" s="36">
        <v>1159.4100000000001</v>
      </c>
      <c r="BA7" s="36">
        <v>1081.23</v>
      </c>
      <c r="BB7" s="36">
        <v>406.37</v>
      </c>
      <c r="BC7" s="36">
        <v>264.16000000000003</v>
      </c>
      <c r="BD7" s="36">
        <v>203.91</v>
      </c>
      <c r="BE7" s="36">
        <v>211.8</v>
      </c>
      <c r="BF7" s="36">
        <v>232.27</v>
      </c>
      <c r="BG7" s="36">
        <v>252.93</v>
      </c>
      <c r="BH7" s="36">
        <v>251.44</v>
      </c>
      <c r="BI7" s="36">
        <v>462.52</v>
      </c>
      <c r="BJ7" s="36">
        <v>474.06</v>
      </c>
      <c r="BK7" s="36">
        <v>458</v>
      </c>
      <c r="BL7" s="36">
        <v>443.13</v>
      </c>
      <c r="BM7" s="36">
        <v>442.54</v>
      </c>
      <c r="BN7" s="36">
        <v>283.72000000000003</v>
      </c>
      <c r="BO7" s="36">
        <v>97.65</v>
      </c>
      <c r="BP7" s="36">
        <v>97.94</v>
      </c>
      <c r="BQ7" s="36">
        <v>104.23</v>
      </c>
      <c r="BR7" s="36">
        <v>95.57</v>
      </c>
      <c r="BS7" s="36">
        <v>94.01</v>
      </c>
      <c r="BT7" s="36">
        <v>99.71</v>
      </c>
      <c r="BU7" s="36">
        <v>96.62</v>
      </c>
      <c r="BV7" s="36">
        <v>96.27</v>
      </c>
      <c r="BW7" s="36">
        <v>95.4</v>
      </c>
      <c r="BX7" s="36">
        <v>98.6</v>
      </c>
      <c r="BY7" s="36">
        <v>104.6</v>
      </c>
      <c r="BZ7" s="36">
        <v>186.25</v>
      </c>
      <c r="CA7" s="36">
        <v>187.38</v>
      </c>
      <c r="CB7" s="36">
        <v>176.26</v>
      </c>
      <c r="CC7" s="36">
        <v>189.75</v>
      </c>
      <c r="CD7" s="36">
        <v>195.96</v>
      </c>
      <c r="CE7" s="36">
        <v>176.84</v>
      </c>
      <c r="CF7" s="36">
        <v>184.53</v>
      </c>
      <c r="CG7" s="36">
        <v>186.94</v>
      </c>
      <c r="CH7" s="36">
        <v>186.15</v>
      </c>
      <c r="CI7" s="36">
        <v>181.67</v>
      </c>
      <c r="CJ7" s="36">
        <v>164.21</v>
      </c>
      <c r="CK7" s="36">
        <v>61.74</v>
      </c>
      <c r="CL7" s="36">
        <v>64.849999999999994</v>
      </c>
      <c r="CM7" s="36">
        <v>55.01</v>
      </c>
      <c r="CN7" s="36">
        <v>55.61</v>
      </c>
      <c r="CO7" s="36">
        <v>52.84</v>
      </c>
      <c r="CP7" s="36">
        <v>53.5</v>
      </c>
      <c r="CQ7" s="36">
        <v>52.9</v>
      </c>
      <c r="CR7" s="36">
        <v>54.51</v>
      </c>
      <c r="CS7" s="36">
        <v>54.47</v>
      </c>
      <c r="CT7" s="36">
        <v>53.61</v>
      </c>
      <c r="CU7" s="36">
        <v>59.8</v>
      </c>
      <c r="CV7" s="36">
        <v>78.569999999999993</v>
      </c>
      <c r="CW7" s="36">
        <v>72.599999999999994</v>
      </c>
      <c r="CX7" s="36">
        <v>86.21</v>
      </c>
      <c r="CY7" s="36">
        <v>88</v>
      </c>
      <c r="CZ7" s="36">
        <v>89.97</v>
      </c>
      <c r="DA7" s="36">
        <v>82.8</v>
      </c>
      <c r="DB7" s="36">
        <v>81.63</v>
      </c>
      <c r="DC7" s="36">
        <v>81.790000000000006</v>
      </c>
      <c r="DD7" s="36">
        <v>81.459999999999994</v>
      </c>
      <c r="DE7" s="36">
        <v>81.31</v>
      </c>
      <c r="DF7" s="36">
        <v>89.78</v>
      </c>
      <c r="DG7" s="36">
        <v>25.2</v>
      </c>
      <c r="DH7" s="36">
        <v>25.81</v>
      </c>
      <c r="DI7" s="36">
        <v>26.15</v>
      </c>
      <c r="DJ7" s="36">
        <v>26.57</v>
      </c>
      <c r="DK7" s="36">
        <v>47.1</v>
      </c>
      <c r="DL7" s="36">
        <v>35.71</v>
      </c>
      <c r="DM7" s="36">
        <v>37.25</v>
      </c>
      <c r="DN7" s="36">
        <v>37.799999999999997</v>
      </c>
      <c r="DO7" s="36">
        <v>38.520000000000003</v>
      </c>
      <c r="DP7" s="36">
        <v>46.67</v>
      </c>
      <c r="DQ7" s="36">
        <v>46.31</v>
      </c>
      <c r="DR7" s="36">
        <v>0</v>
      </c>
      <c r="DS7" s="36">
        <v>0</v>
      </c>
      <c r="DT7" s="36">
        <v>0</v>
      </c>
      <c r="DU7" s="36">
        <v>0</v>
      </c>
      <c r="DV7" s="36">
        <v>0.11</v>
      </c>
      <c r="DW7" s="36">
        <v>6.62</v>
      </c>
      <c r="DX7" s="36">
        <v>7.9</v>
      </c>
      <c r="DY7" s="36">
        <v>8.2200000000000006</v>
      </c>
      <c r="DZ7" s="36">
        <v>9.43</v>
      </c>
      <c r="EA7" s="36">
        <v>10.029999999999999</v>
      </c>
      <c r="EB7" s="36">
        <v>12.42</v>
      </c>
      <c r="EC7" s="36">
        <v>0.02</v>
      </c>
      <c r="ED7" s="36">
        <v>0.56999999999999995</v>
      </c>
      <c r="EE7" s="36">
        <v>1.62</v>
      </c>
      <c r="EF7" s="36">
        <v>1.45</v>
      </c>
      <c r="EG7" s="36">
        <v>1.1399999999999999</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dcterms:created xsi:type="dcterms:W3CDTF">2016-02-03T07:23:29Z</dcterms:created>
  <dcterms:modified xsi:type="dcterms:W3CDTF">2016-02-25T07:51:10Z</dcterms:modified>
  <cp:category/>
</cp:coreProperties>
</file>