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rn\竜王町\0110上下水道課\水道係\06 経営比較分析表\平成30年度決算分\ホームページ\"/>
    </mc:Choice>
  </mc:AlternateContent>
  <workbookProtection workbookAlgorithmName="SHA-512" workbookHashValue="ZCNutXueXKYzwpS6YjauSoTzRi/XwW4x/4K6hluEFW2tkq4tmGDZMajAa6kWbXkfsUCgEHYTQjdMOEpWLi1Kyg==" workbookSaltValue="FNgIav3y1KODlVwVJOpAfA==" workbookSpinCount="100000" lockStructure="1"/>
  <bookViews>
    <workbookView xWindow="0" yWindow="0" windowWidth="19200" windowHeight="1134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P10" i="4"/>
  <c r="BB8" i="4"/>
  <c r="AT8" i="4"/>
  <c r="AD8" i="4"/>
  <c r="W8" i="4"/>
  <c r="B8" i="4"/>
  <c r="B6"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<sst xmlns="http://schemas.openxmlformats.org/spreadsheetml/2006/main" count="311" uniqueCount="111">
  <si>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</si>
  <si>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</si>
  <si>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</si>
  <si>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</si>
  <si>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</si>
  <si>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</si>
  <si>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</si>
  <si>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</si>
  <si>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</si>
  <si>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</si>
  <si>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</si>
  <si>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</si>
  <si>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</si>
  <si>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</si>
  <si>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</si>
  <si>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</si>
  <si>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</si>
  <si>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</si>
  <si>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</si>
  <si>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</si>
  <si>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</si>
  <si>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</si>
  <si>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</si>
  <si>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</si>
  <si>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</si>
  <si>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</si>
  <si>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</si>
  <si>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</si>
  <si>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</si>
  <si>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</si>
  <si>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</si>
  <si>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</si>
  <si>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</si>
  <si>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</si>
  <si>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</si>
  <si>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</si>
  <si>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</si>
  <si>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</si>
  <si>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</si>
  <si>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</si>
  <si>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</si>
  <si>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</si>
  <si>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</si>
  <si>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</si>
  <si>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</si>
  <si>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</si>
  <si>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</si>
  <si>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</si>
  <si>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</si>
  <si>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</si>
  <si>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</si>
  <si>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</si>
  <si>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</si>
  <si>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</si>
  <si>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</si>
  <si>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</si>
  <si>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</si>
  <si>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</si>
  <si>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</si>
  <si>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</si>
  <si>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</si>
  <si>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</si>
  <si>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</si>
  <si>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</si>
  <si>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</si>
  <si>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</si>
  <si>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</si>
  <si>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</si>
  <si>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</si>
  <si>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</si>
  <si>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</si>
  <si>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</si>
  <si>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</si>
  <si>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</si>
  <si>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</si>
  <si>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</si>
  <si>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</si>
  <si>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</si>
  <si>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</si>
  <si>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</si>
  <si>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</si>
  <si>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</si>
  <si>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</si>
  <si>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</si>
  <si>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</si>
  <si>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</si>
  <si>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</si>
  <si>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</si>
  <si>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</si>
  <si>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</si>
  <si>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</si>
  <si>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</si>
  <si>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</si>
  <si>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</si>
  <si>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</si>
  <si>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</si>
  <si>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</si>
  <si>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</si>
  <si>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</si>
  <si>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</si>
  <si>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</si>
  <si>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</si>
  <si>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</si>
  <si>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</si>
  <si>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</si>
  <si>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</si>
  <si>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</si>
  <si>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</si>
  <si>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①有形固定資産減価償却率は、類似団体平均値より下回っております。
　現在のところ管渠の更新は発生していないが、今後は過去に整備した管渠の更新時期が集中して到来することが予想されるため、更新費用の平準化と費用捻出の方法を検討していく必要があります。</t>
    <rPh sb="2" eb="4">
      <t>ユウケイ</t>
    </rPh>
    <rPh sb="4" eb="6">
      <t>コテイ</t>
    </rPh>
    <rPh sb="6" eb="8">
      <t>シサン</t>
    </rPh>
    <rPh sb="8" eb="10">
      <t>ゲンカ</t>
    </rPh>
    <rPh sb="10" eb="12">
      <t>ショウキャク</t>
    </rPh>
    <rPh sb="12" eb="13">
      <t>リツ</t>
    </rPh>
    <rPh sb="15" eb="16">
      <t>ルイ</t>
    </rPh>
    <rPh sb="16" eb="17">
      <t>ニ</t>
    </rPh>
    <rPh sb="17" eb="19">
      <t>ダンタイ</t>
    </rPh>
    <rPh sb="19" eb="21">
      <t>ヘイキン</t>
    </rPh>
    <rPh sb="21" eb="22">
      <t>チ</t>
    </rPh>
    <rPh sb="24" eb="26">
      <t>シタマワ</t>
    </rPh>
    <rPh sb="35" eb="37">
      <t>ゲンザイ</t>
    </rPh>
    <rPh sb="41" eb="42">
      <t>カン</t>
    </rPh>
    <rPh sb="42" eb="43">
      <t>キョ</t>
    </rPh>
    <rPh sb="44" eb="46">
      <t>コウシン</t>
    </rPh>
    <rPh sb="47" eb="49">
      <t>ハッセイ</t>
    </rPh>
    <rPh sb="56" eb="58">
      <t>コンゴ</t>
    </rPh>
    <rPh sb="59" eb="61">
      <t>カコ</t>
    </rPh>
    <rPh sb="62" eb="64">
      <t>セイビ</t>
    </rPh>
    <rPh sb="66" eb="68">
      <t>カンキョ</t>
    </rPh>
    <rPh sb="69" eb="71">
      <t>コウシン</t>
    </rPh>
    <rPh sb="71" eb="73">
      <t>ジキ</t>
    </rPh>
    <rPh sb="74" eb="76">
      <t>シュウチュウ</t>
    </rPh>
    <rPh sb="78" eb="80">
      <t>トウライ</t>
    </rPh>
    <rPh sb="85" eb="87">
      <t>ヨソウ</t>
    </rPh>
    <rPh sb="93" eb="95">
      <t>コウシン</t>
    </rPh>
    <rPh sb="95" eb="97">
      <t>ヒヨウ</t>
    </rPh>
    <rPh sb="98" eb="101">
      <t>ヘイジュンカ</t>
    </rPh>
    <rPh sb="102" eb="104">
      <t>ヒヨウ</t>
    </rPh>
    <rPh sb="104" eb="106">
      <t>ネンシュツ</t>
    </rPh>
    <rPh sb="107" eb="109">
      <t>ホウホウ</t>
    </rPh>
    <rPh sb="110" eb="112">
      <t>ケントウ</t>
    </rPh>
    <rPh sb="116" eb="118">
      <t>ヒツヨウ</t>
    </rPh>
    <phoneticPr fontId="4"/>
  </si>
  <si>
    <t>　人口減少に伴う収益の減少や、保有する老朽化施設等の更新に伴う維持管理費の増加が見込まれ、非常に厳しい状況が想定されます。今後においては、公共下水道へ接続することで、維持管理費の削減を図ってまいります。</t>
    <rPh sb="40" eb="42">
      <t>ミコ</t>
    </rPh>
    <rPh sb="45" eb="47">
      <t>ヒジョウ</t>
    </rPh>
    <rPh sb="48" eb="49">
      <t>キビ</t>
    </rPh>
    <rPh sb="51" eb="53">
      <t>ジョウキョウ</t>
    </rPh>
    <rPh sb="54" eb="56">
      <t>ソウテイ</t>
    </rPh>
    <rPh sb="61" eb="63">
      <t>コンゴ</t>
    </rPh>
    <rPh sb="69" eb="71">
      <t>コウキョウ</t>
    </rPh>
    <rPh sb="71" eb="73">
      <t>ゲスイ</t>
    </rPh>
    <rPh sb="73" eb="74">
      <t>ドウ</t>
    </rPh>
    <rPh sb="75" eb="76">
      <t>セツ</t>
    </rPh>
    <rPh sb="76" eb="77">
      <t>ゾク</t>
    </rPh>
    <rPh sb="83" eb="85">
      <t>イジ</t>
    </rPh>
    <rPh sb="85" eb="87">
      <t>カンリ</t>
    </rPh>
    <rPh sb="87" eb="88">
      <t>ヒ</t>
    </rPh>
    <rPh sb="89" eb="91">
      <t>サクゲン</t>
    </rPh>
    <rPh sb="92" eb="93">
      <t>ハカ</t>
    </rPh>
    <phoneticPr fontId="4"/>
  </si>
  <si>
    <t>　平成30年４月１日より地方公営企業法を適用したことにより、平成30年度のみのグラフとなっています。
　①経常収支比率は、100％を上回っておりますが、収益の不足分を一般会計からの補助金等で賄っている状況となっています。
　③流動比率は、100％を上回っております。企業債の償還額の減少によるものです。
　④企業債残高対事業規模比率は、当初の整備から新たな企業債を発行していないため、類似団体平均値よりも低い比率となっております。
　⑤経費回収率は、汚水処理に係る費用が使用料以外の収入で賄われているため、使用料収入の確保および汚水処理費の削減に努めていきます。
　⑥汚水処理原価は、類似団体平均値を下回っております。今後においても維持管理費の増加が見込まれるため、適正な使用料水準の検討をしていく必要があります。　
　⑦施設利用率は、類似団体平均値を上回っており、適正な規模であると判断できます。
　⑧水洗化率は、類似団体と比較しても高い値を保持しています。</t>
    <rPh sb="1" eb="3">
      <t>ヘイセイ</t>
    </rPh>
    <rPh sb="5" eb="6">
      <t>ネン</t>
    </rPh>
    <rPh sb="7" eb="8">
      <t>ガツ</t>
    </rPh>
    <rPh sb="9" eb="10">
      <t>ニチ</t>
    </rPh>
    <rPh sb="12" eb="14">
      <t>チホウ</t>
    </rPh>
    <rPh sb="14" eb="16">
      <t>コウエイ</t>
    </rPh>
    <rPh sb="16" eb="18">
      <t>キギョウ</t>
    </rPh>
    <rPh sb="18" eb="19">
      <t>ホウ</t>
    </rPh>
    <rPh sb="20" eb="22">
      <t>テキヨウ</t>
    </rPh>
    <rPh sb="30" eb="32">
      <t>ヘイセイ</t>
    </rPh>
    <rPh sb="34" eb="36">
      <t>ネンド</t>
    </rPh>
    <rPh sb="53" eb="55">
      <t>ケイジョウ</t>
    </rPh>
    <rPh sb="55" eb="57">
      <t>シュウシ</t>
    </rPh>
    <rPh sb="57" eb="59">
      <t>ヒリツ</t>
    </rPh>
    <rPh sb="66" eb="68">
      <t>ウワマワ</t>
    </rPh>
    <rPh sb="76" eb="78">
      <t>シュウエキ</t>
    </rPh>
    <rPh sb="79" eb="82">
      <t>フソクブン</t>
    </rPh>
    <rPh sb="83" eb="85">
      <t>イッパン</t>
    </rPh>
    <rPh sb="85" eb="87">
      <t>カイケイ</t>
    </rPh>
    <rPh sb="90" eb="93">
      <t>ホジョキン</t>
    </rPh>
    <rPh sb="93" eb="94">
      <t>トウ</t>
    </rPh>
    <rPh sb="95" eb="96">
      <t>マカナ</t>
    </rPh>
    <rPh sb="100" eb="102">
      <t>ジョウキョウ</t>
    </rPh>
    <rPh sb="113" eb="115">
      <t>リュウドウ</t>
    </rPh>
    <rPh sb="115" eb="117">
      <t>ヒリツ</t>
    </rPh>
    <rPh sb="124" eb="126">
      <t>ウワマワ</t>
    </rPh>
    <rPh sb="133" eb="135">
      <t>キギョウ</t>
    </rPh>
    <rPh sb="135" eb="136">
      <t>サイ</t>
    </rPh>
    <rPh sb="137" eb="139">
      <t>ショウカン</t>
    </rPh>
    <rPh sb="139" eb="140">
      <t>ガク</t>
    </rPh>
    <rPh sb="141" eb="143">
      <t>ゲンショウ</t>
    </rPh>
    <rPh sb="154" eb="156">
      <t>キギョウ</t>
    </rPh>
    <rPh sb="156" eb="157">
      <t>サイ</t>
    </rPh>
    <rPh sb="157" eb="159">
      <t>ザンダカ</t>
    </rPh>
    <rPh sb="159" eb="160">
      <t>タイ</t>
    </rPh>
    <rPh sb="160" eb="162">
      <t>ジギョウ</t>
    </rPh>
    <rPh sb="162" eb="164">
      <t>キボ</t>
    </rPh>
    <rPh sb="164" eb="166">
      <t>ヒリツ</t>
    </rPh>
    <rPh sb="168" eb="170">
      <t>トウショ</t>
    </rPh>
    <rPh sb="171" eb="173">
      <t>セイビ</t>
    </rPh>
    <rPh sb="175" eb="176">
      <t>アラ</t>
    </rPh>
    <rPh sb="178" eb="180">
      <t>キギョウ</t>
    </rPh>
    <rPh sb="180" eb="181">
      <t>サイ</t>
    </rPh>
    <rPh sb="182" eb="184">
      <t>ハッコウ</t>
    </rPh>
    <rPh sb="192" eb="193">
      <t>ルイ</t>
    </rPh>
    <rPh sb="193" eb="194">
      <t>ニ</t>
    </rPh>
    <rPh sb="194" eb="196">
      <t>ダンタイ</t>
    </rPh>
    <rPh sb="196" eb="198">
      <t>ヘイキン</t>
    </rPh>
    <rPh sb="198" eb="199">
      <t>チ</t>
    </rPh>
    <rPh sb="202" eb="203">
      <t>ヒク</t>
    </rPh>
    <rPh sb="204" eb="206">
      <t>ヒリツ</t>
    </rPh>
    <rPh sb="273" eb="274">
      <t>ツト</t>
    </rPh>
    <rPh sb="300" eb="302">
      <t>シタマワ</t>
    </rPh>
    <rPh sb="316" eb="318">
      <t>イジ</t>
    </rPh>
    <rPh sb="318" eb="320">
      <t>カンリ</t>
    </rPh>
    <rPh sb="320" eb="321">
      <t>ヒ</t>
    </rPh>
    <rPh sb="322" eb="324">
      <t>ゾウカ</t>
    </rPh>
    <rPh sb="325" eb="327">
      <t>ミコ</t>
    </rPh>
    <rPh sb="333" eb="335">
      <t>テキセイ</t>
    </rPh>
    <rPh sb="342" eb="344">
      <t>ケントウ</t>
    </rPh>
    <rPh sb="349" eb="351">
      <t>ヒツヨウ</t>
    </rPh>
    <rPh sb="368" eb="369">
      <t>ルイ</t>
    </rPh>
    <rPh sb="369" eb="370">
      <t>ニ</t>
    </rPh>
    <rPh sb="370" eb="372">
      <t>ダンタイ</t>
    </rPh>
    <rPh sb="372" eb="374">
      <t>ヘイキン</t>
    </rPh>
    <rPh sb="374" eb="375">
      <t>チ</t>
    </rPh>
    <rPh sb="376" eb="378">
      <t>ウワマワ</t>
    </rPh>
    <rPh sb="383" eb="385">
      <t>テキセイ</t>
    </rPh>
    <rPh sb="386" eb="388">
      <t>キボ</t>
    </rPh>
    <rPh sb="392" eb="394">
      <t>ハンダン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</si>
</sst>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 xfId="0" applyFont="1" applyFill="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09FC-4BA8-A0FB-237C5A83D49E}"/>
            </c:ext>
          </c:extLst>
        </c:ser>
        <c:dLbls>
          <c:showLegendKey val="0"/>
          <c:showVal val="0"/>
          <c:showCatName val="0"/>
          <c:showSerName val="0"/>
          <c:showPercent val="0"/>
          <c:showBubbleSize val="0"/>
        </c:dLbls>
        <c:gapWidth val="150"/>
        <c:axId val="284410960"/>
        <c:axId val="28443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xmlns:c16r2="http://schemas.microsoft.com/office/drawing/2015/06/chart">
            <c:ext xmlns:c16="http://schemas.microsoft.com/office/drawing/2014/chart" uri="{C3380CC4-5D6E-409C-BE32-E72D297353CC}">
              <c16:uniqueId val="{00000001-09FC-4BA8-A0FB-237C5A83D49E}"/>
            </c:ext>
          </c:extLst>
        </c:ser>
        <c:dLbls>
          <c:showLegendKey val="0"/>
          <c:showVal val="0"/>
          <c:showCatName val="0"/>
          <c:showSerName val="0"/>
          <c:showPercent val="0"/>
          <c:showBubbleSize val="0"/>
        </c:dLbls>
        <c:marker val="1"/>
        <c:smooth val="0"/>
        <c:axId val="284410960"/>
        <c:axId val="284430272"/>
      </c:lineChart>
      <c:dateAx>
        <c:axId val="284410960"/>
        <c:scaling>
          <c:orientation val="minMax"/>
        </c:scaling>
        <c:delete val="1"/>
        <c:axPos val="b"/>
        <c:numFmt formatCode="ge" sourceLinked="1"/>
        <c:majorTickMark val="none"/>
        <c:minorTickMark val="none"/>
        <c:tickLblPos val="none"/>
        <c:crossAx val="284430272"/>
        <c:crosses val="autoZero"/>
        <c:auto val="1"/>
        <c:lblOffset val="100"/>
        <c:baseTimeUnit val="years"/>
      </c:dateAx>
      <c:valAx>
        <c:axId val="28443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41096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71.97</c:v>
                </c:pt>
              </c:numCache>
            </c:numRef>
          </c:val>
          <c:extLst xmlns:c16r2="http://schemas.microsoft.com/office/drawing/2015/06/chart">
            <c:ext xmlns:c16="http://schemas.microsoft.com/office/drawing/2014/chart" uri="{C3380CC4-5D6E-409C-BE32-E72D297353CC}">
              <c16:uniqueId val="{00000000-53D0-478E-A3E1-B9885FEF20A7}"/>
            </c:ext>
          </c:extLst>
        </c:ser>
        <c:dLbls>
          <c:showLegendKey val="0"/>
          <c:showVal val="0"/>
          <c:showCatName val="0"/>
          <c:showSerName val="0"/>
          <c:showPercent val="0"/>
          <c:showBubbleSize val="0"/>
        </c:dLbls>
        <c:gapWidth val="150"/>
        <c:axId val="344150136"/>
        <c:axId val="34384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50.68</c:v>
                </c:pt>
              </c:numCache>
            </c:numRef>
          </c:val>
          <c:smooth val="0"/>
          <c:extLst xmlns:c16r2="http://schemas.microsoft.com/office/drawing/2015/06/chart">
            <c:ext xmlns:c16="http://schemas.microsoft.com/office/drawing/2014/chart" uri="{C3380CC4-5D6E-409C-BE32-E72D297353CC}">
              <c16:uniqueId val="{00000001-53D0-478E-A3E1-B9885FEF20A7}"/>
            </c:ext>
          </c:extLst>
        </c:ser>
        <c:dLbls>
          <c:showLegendKey val="0"/>
          <c:showVal val="0"/>
          <c:showCatName val="0"/>
          <c:showSerName val="0"/>
          <c:showPercent val="0"/>
          <c:showBubbleSize val="0"/>
        </c:dLbls>
        <c:marker val="1"/>
        <c:smooth val="0"/>
        <c:axId val="344150136"/>
        <c:axId val="343841280"/>
      </c:lineChart>
      <c:dateAx>
        <c:axId val="344150136"/>
        <c:scaling>
          <c:orientation val="minMax"/>
        </c:scaling>
        <c:delete val="1"/>
        <c:axPos val="b"/>
        <c:numFmt formatCode="ge" sourceLinked="1"/>
        <c:majorTickMark val="none"/>
        <c:minorTickMark val="none"/>
        <c:tickLblPos val="none"/>
        <c:crossAx val="343841280"/>
        <c:crosses val="autoZero"/>
        <c:auto val="1"/>
        <c:lblOffset val="100"/>
        <c:baseTimeUnit val="years"/>
      </c:dateAx>
      <c:valAx>
        <c:axId val="34384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15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99.87</c:v>
                </c:pt>
              </c:numCache>
            </c:numRef>
          </c:val>
          <c:extLst xmlns:c16r2="http://schemas.microsoft.com/office/drawing/2015/06/chart">
            <c:ext xmlns:c16="http://schemas.microsoft.com/office/drawing/2014/chart" uri="{C3380CC4-5D6E-409C-BE32-E72D297353CC}">
              <c16:uniqueId val="{00000000-68EB-471A-BF50-80E2BA9101F8}"/>
            </c:ext>
          </c:extLst>
        </c:ser>
        <c:dLbls>
          <c:showLegendKey val="0"/>
          <c:showVal val="0"/>
          <c:showCatName val="0"/>
          <c:showSerName val="0"/>
          <c:showPercent val="0"/>
          <c:showBubbleSize val="0"/>
        </c:dLbls>
        <c:gapWidth val="150"/>
        <c:axId val="343842456"/>
        <c:axId val="34384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84.86</c:v>
                </c:pt>
              </c:numCache>
            </c:numRef>
          </c:val>
          <c:smooth val="0"/>
          <c:extLst xmlns:c16r2="http://schemas.microsoft.com/office/drawing/2015/06/chart">
            <c:ext xmlns:c16="http://schemas.microsoft.com/office/drawing/2014/chart" uri="{C3380CC4-5D6E-409C-BE32-E72D297353CC}">
              <c16:uniqueId val="{00000001-68EB-471A-BF50-80E2BA9101F8}"/>
            </c:ext>
          </c:extLst>
        </c:ser>
        <c:dLbls>
          <c:showLegendKey val="0"/>
          <c:showVal val="0"/>
          <c:showCatName val="0"/>
          <c:showSerName val="0"/>
          <c:showPercent val="0"/>
          <c:showBubbleSize val="0"/>
        </c:dLbls>
        <c:marker val="1"/>
        <c:smooth val="0"/>
        <c:axId val="343842456"/>
        <c:axId val="343842848"/>
      </c:lineChart>
      <c:dateAx>
        <c:axId val="343842456"/>
        <c:scaling>
          <c:orientation val="minMax"/>
        </c:scaling>
        <c:delete val="1"/>
        <c:axPos val="b"/>
        <c:numFmt formatCode="ge" sourceLinked="1"/>
        <c:majorTickMark val="none"/>
        <c:minorTickMark val="none"/>
        <c:tickLblPos val="none"/>
        <c:crossAx val="343842848"/>
        <c:crosses val="autoZero"/>
        <c:auto val="1"/>
        <c:lblOffset val="100"/>
        <c:baseTimeUnit val="years"/>
      </c:dateAx>
      <c:valAx>
        <c:axId val="3438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84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117.27</c:v>
                </c:pt>
              </c:numCache>
            </c:numRef>
          </c:val>
          <c:extLst xmlns:c16r2="http://schemas.microsoft.com/office/drawing/2015/06/chart">
            <c:ext xmlns:c16="http://schemas.microsoft.com/office/drawing/2014/chart" uri="{C3380CC4-5D6E-409C-BE32-E72D297353CC}">
              <c16:uniqueId val="{00000000-2999-4E3E-91FC-A8FB4F478DF3}"/>
            </c:ext>
          </c:extLst>
        </c:ser>
        <c:dLbls>
          <c:showLegendKey val="0"/>
          <c:showVal val="0"/>
          <c:showCatName val="0"/>
          <c:showSerName val="0"/>
          <c:showPercent val="0"/>
          <c:showBubbleSize val="0"/>
        </c:dLbls>
        <c:gapWidth val="150"/>
        <c:axId val="284932152"/>
        <c:axId val="28506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101.77</c:v>
                </c:pt>
              </c:numCache>
            </c:numRef>
          </c:val>
          <c:smooth val="0"/>
          <c:extLst xmlns:c16r2="http://schemas.microsoft.com/office/drawing/2015/06/chart">
            <c:ext xmlns:c16="http://schemas.microsoft.com/office/drawing/2014/chart" uri="{C3380CC4-5D6E-409C-BE32-E72D297353CC}">
              <c16:uniqueId val="{00000001-2999-4E3E-91FC-A8FB4F478DF3}"/>
            </c:ext>
          </c:extLst>
        </c:ser>
        <c:dLbls>
          <c:showLegendKey val="0"/>
          <c:showVal val="0"/>
          <c:showCatName val="0"/>
          <c:showSerName val="0"/>
          <c:showPercent val="0"/>
          <c:showBubbleSize val="0"/>
        </c:dLbls>
        <c:marker val="1"/>
        <c:smooth val="0"/>
        <c:axId val="284932152"/>
        <c:axId val="285063440"/>
      </c:lineChart>
      <c:dateAx>
        <c:axId val="284932152"/>
        <c:scaling>
          <c:orientation val="minMax"/>
        </c:scaling>
        <c:delete val="1"/>
        <c:axPos val="b"/>
        <c:numFmt formatCode="ge" sourceLinked="1"/>
        <c:majorTickMark val="none"/>
        <c:minorTickMark val="none"/>
        <c:tickLblPos val="none"/>
        <c:crossAx val="285063440"/>
        <c:crosses val="autoZero"/>
        <c:auto val="1"/>
        <c:lblOffset val="100"/>
        <c:baseTimeUnit val="years"/>
      </c:dateAx>
      <c:valAx>
        <c:axId val="28506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93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4.1500000000000004</c:v>
                </c:pt>
              </c:numCache>
            </c:numRef>
          </c:val>
          <c:extLst xmlns:c16r2="http://schemas.microsoft.com/office/drawing/2015/06/chart">
            <c:ext xmlns:c16="http://schemas.microsoft.com/office/drawing/2014/chart" uri="{C3380CC4-5D6E-409C-BE32-E72D297353CC}">
              <c16:uniqueId val="{00000000-29B1-421D-8D0B-515E171C2027}"/>
            </c:ext>
          </c:extLst>
        </c:ser>
        <c:dLbls>
          <c:showLegendKey val="0"/>
          <c:showVal val="0"/>
          <c:showCatName val="0"/>
          <c:showSerName val="0"/>
          <c:showPercent val="0"/>
          <c:showBubbleSize val="0"/>
        </c:dLbls>
        <c:gapWidth val="150"/>
        <c:axId val="284927832"/>
        <c:axId val="28477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24.13</c:v>
                </c:pt>
              </c:numCache>
            </c:numRef>
          </c:val>
          <c:smooth val="0"/>
          <c:extLst xmlns:c16r2="http://schemas.microsoft.com/office/drawing/2015/06/chart">
            <c:ext xmlns:c16="http://schemas.microsoft.com/office/drawing/2014/chart" uri="{C3380CC4-5D6E-409C-BE32-E72D297353CC}">
              <c16:uniqueId val="{00000001-29B1-421D-8D0B-515E171C2027}"/>
            </c:ext>
          </c:extLst>
        </c:ser>
        <c:dLbls>
          <c:showLegendKey val="0"/>
          <c:showVal val="0"/>
          <c:showCatName val="0"/>
          <c:showSerName val="0"/>
          <c:showPercent val="0"/>
          <c:showBubbleSize val="0"/>
        </c:dLbls>
        <c:marker val="1"/>
        <c:smooth val="0"/>
        <c:axId val="284927832"/>
        <c:axId val="284777760"/>
      </c:lineChart>
      <c:dateAx>
        <c:axId val="284927832"/>
        <c:scaling>
          <c:orientation val="minMax"/>
        </c:scaling>
        <c:delete val="1"/>
        <c:axPos val="b"/>
        <c:numFmt formatCode="ge" sourceLinked="1"/>
        <c:majorTickMark val="none"/>
        <c:minorTickMark val="none"/>
        <c:tickLblPos val="none"/>
        <c:crossAx val="284777760"/>
        <c:crosses val="autoZero"/>
        <c:auto val="1"/>
        <c:lblOffset val="100"/>
        <c:baseTimeUnit val="years"/>
      </c:dateAx>
      <c:valAx>
        <c:axId val="2847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92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403-4405-9D0A-B2EE266F47AD}"/>
            </c:ext>
          </c:extLst>
        </c:ser>
        <c:dLbls>
          <c:showLegendKey val="0"/>
          <c:showVal val="0"/>
          <c:showCatName val="0"/>
          <c:showSerName val="0"/>
          <c:showPercent val="0"/>
          <c:showBubbleSize val="0"/>
        </c:dLbls>
        <c:gapWidth val="150"/>
        <c:axId val="281546312"/>
        <c:axId val="28154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5403-4405-9D0A-B2EE266F47AD}"/>
            </c:ext>
          </c:extLst>
        </c:ser>
        <c:dLbls>
          <c:showLegendKey val="0"/>
          <c:showVal val="0"/>
          <c:showCatName val="0"/>
          <c:showSerName val="0"/>
          <c:showPercent val="0"/>
          <c:showBubbleSize val="0"/>
        </c:dLbls>
        <c:marker val="1"/>
        <c:smooth val="0"/>
        <c:axId val="281546312"/>
        <c:axId val="281545920"/>
      </c:lineChart>
      <c:dateAx>
        <c:axId val="281546312"/>
        <c:scaling>
          <c:orientation val="minMax"/>
        </c:scaling>
        <c:delete val="1"/>
        <c:axPos val="b"/>
        <c:numFmt formatCode="ge" sourceLinked="1"/>
        <c:majorTickMark val="none"/>
        <c:minorTickMark val="none"/>
        <c:tickLblPos val="none"/>
        <c:crossAx val="281545920"/>
        <c:crosses val="autoZero"/>
        <c:auto val="1"/>
        <c:lblOffset val="100"/>
        <c:baseTimeUnit val="years"/>
      </c:dateAx>
      <c:valAx>
        <c:axId val="28154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54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0C43-449F-9C22-75B3D908D828}"/>
            </c:ext>
          </c:extLst>
        </c:ser>
        <c:dLbls>
          <c:showLegendKey val="0"/>
          <c:showVal val="0"/>
          <c:showCatName val="0"/>
          <c:showSerName val="0"/>
          <c:showPercent val="0"/>
          <c:showBubbleSize val="0"/>
        </c:dLbls>
        <c:gapWidth val="150"/>
        <c:axId val="344152096"/>
        <c:axId val="34415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227.4</c:v>
                </c:pt>
              </c:numCache>
            </c:numRef>
          </c:val>
          <c:smooth val="0"/>
          <c:extLst xmlns:c16r2="http://schemas.microsoft.com/office/drawing/2015/06/chart">
            <c:ext xmlns:c16="http://schemas.microsoft.com/office/drawing/2014/chart" uri="{C3380CC4-5D6E-409C-BE32-E72D297353CC}">
              <c16:uniqueId val="{00000001-0C43-449F-9C22-75B3D908D828}"/>
            </c:ext>
          </c:extLst>
        </c:ser>
        <c:dLbls>
          <c:showLegendKey val="0"/>
          <c:showVal val="0"/>
          <c:showCatName val="0"/>
          <c:showSerName val="0"/>
          <c:showPercent val="0"/>
          <c:showBubbleSize val="0"/>
        </c:dLbls>
        <c:marker val="1"/>
        <c:smooth val="0"/>
        <c:axId val="344152096"/>
        <c:axId val="344152488"/>
      </c:lineChart>
      <c:dateAx>
        <c:axId val="344152096"/>
        <c:scaling>
          <c:orientation val="minMax"/>
        </c:scaling>
        <c:delete val="1"/>
        <c:axPos val="b"/>
        <c:numFmt formatCode="ge" sourceLinked="1"/>
        <c:majorTickMark val="none"/>
        <c:minorTickMark val="none"/>
        <c:tickLblPos val="none"/>
        <c:crossAx val="344152488"/>
        <c:crosses val="autoZero"/>
        <c:auto val="1"/>
        <c:lblOffset val="100"/>
        <c:baseTimeUnit val="years"/>
      </c:dateAx>
      <c:valAx>
        <c:axId val="34415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1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142.04</c:v>
                </c:pt>
              </c:numCache>
            </c:numRef>
          </c:val>
          <c:extLst xmlns:c16r2="http://schemas.microsoft.com/office/drawing/2015/06/chart">
            <c:ext xmlns:c16="http://schemas.microsoft.com/office/drawing/2014/chart" uri="{C3380CC4-5D6E-409C-BE32-E72D297353CC}">
              <c16:uniqueId val="{00000000-2947-4BB3-AA76-CBD3628FC555}"/>
            </c:ext>
          </c:extLst>
        </c:ser>
        <c:dLbls>
          <c:showLegendKey val="0"/>
          <c:showVal val="0"/>
          <c:showCatName val="0"/>
          <c:showSerName val="0"/>
          <c:showPercent val="0"/>
          <c:showBubbleSize val="0"/>
        </c:dLbls>
        <c:gapWidth val="150"/>
        <c:axId val="344153664"/>
        <c:axId val="285188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29.54</c:v>
                </c:pt>
              </c:numCache>
            </c:numRef>
          </c:val>
          <c:smooth val="0"/>
          <c:extLst xmlns:c16r2="http://schemas.microsoft.com/office/drawing/2015/06/chart">
            <c:ext xmlns:c16="http://schemas.microsoft.com/office/drawing/2014/chart" uri="{C3380CC4-5D6E-409C-BE32-E72D297353CC}">
              <c16:uniqueId val="{00000001-2947-4BB3-AA76-CBD3628FC555}"/>
            </c:ext>
          </c:extLst>
        </c:ser>
        <c:dLbls>
          <c:showLegendKey val="0"/>
          <c:showVal val="0"/>
          <c:showCatName val="0"/>
          <c:showSerName val="0"/>
          <c:showPercent val="0"/>
          <c:showBubbleSize val="0"/>
        </c:dLbls>
        <c:marker val="1"/>
        <c:smooth val="0"/>
        <c:axId val="344153664"/>
        <c:axId val="285188968"/>
      </c:lineChart>
      <c:dateAx>
        <c:axId val="344153664"/>
        <c:scaling>
          <c:orientation val="minMax"/>
        </c:scaling>
        <c:delete val="1"/>
        <c:axPos val="b"/>
        <c:numFmt formatCode="ge" sourceLinked="1"/>
        <c:majorTickMark val="none"/>
        <c:minorTickMark val="none"/>
        <c:tickLblPos val="none"/>
        <c:crossAx val="285188968"/>
        <c:crosses val="autoZero"/>
        <c:auto val="1"/>
        <c:lblOffset val="100"/>
        <c:baseTimeUnit val="years"/>
      </c:dateAx>
      <c:valAx>
        <c:axId val="28518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15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8.19</c:v>
                </c:pt>
              </c:numCache>
            </c:numRef>
          </c:val>
          <c:extLst xmlns:c16r2="http://schemas.microsoft.com/office/drawing/2015/06/chart">
            <c:ext xmlns:c16="http://schemas.microsoft.com/office/drawing/2014/chart" uri="{C3380CC4-5D6E-409C-BE32-E72D297353CC}">
              <c16:uniqueId val="{00000000-AA89-472B-8CF2-B146A0105700}"/>
            </c:ext>
          </c:extLst>
        </c:ser>
        <c:dLbls>
          <c:showLegendKey val="0"/>
          <c:showVal val="0"/>
          <c:showCatName val="0"/>
          <c:showSerName val="0"/>
          <c:showPercent val="0"/>
          <c:showBubbleSize val="0"/>
        </c:dLbls>
        <c:gapWidth val="150"/>
        <c:axId val="285190144"/>
        <c:axId val="28519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789.46</c:v>
                </c:pt>
              </c:numCache>
            </c:numRef>
          </c:val>
          <c:smooth val="0"/>
          <c:extLst xmlns:c16r2="http://schemas.microsoft.com/office/drawing/2015/06/chart">
            <c:ext xmlns:c16="http://schemas.microsoft.com/office/drawing/2014/chart" uri="{C3380CC4-5D6E-409C-BE32-E72D297353CC}">
              <c16:uniqueId val="{00000001-AA89-472B-8CF2-B146A0105700}"/>
            </c:ext>
          </c:extLst>
        </c:ser>
        <c:dLbls>
          <c:showLegendKey val="0"/>
          <c:showVal val="0"/>
          <c:showCatName val="0"/>
          <c:showSerName val="0"/>
          <c:showPercent val="0"/>
          <c:showBubbleSize val="0"/>
        </c:dLbls>
        <c:marker val="1"/>
        <c:smooth val="0"/>
        <c:axId val="285190144"/>
        <c:axId val="285190536"/>
      </c:lineChart>
      <c:dateAx>
        <c:axId val="285190144"/>
        <c:scaling>
          <c:orientation val="minMax"/>
        </c:scaling>
        <c:delete val="1"/>
        <c:axPos val="b"/>
        <c:numFmt formatCode="ge" sourceLinked="1"/>
        <c:majorTickMark val="none"/>
        <c:minorTickMark val="none"/>
        <c:tickLblPos val="none"/>
        <c:crossAx val="285190536"/>
        <c:crosses val="autoZero"/>
        <c:auto val="1"/>
        <c:lblOffset val="100"/>
        <c:baseTimeUnit val="years"/>
      </c:dateAx>
      <c:valAx>
        <c:axId val="28519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19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61.21</c:v>
                </c:pt>
              </c:numCache>
            </c:numRef>
          </c:val>
          <c:extLst xmlns:c16r2="http://schemas.microsoft.com/office/drawing/2015/06/chart">
            <c:ext xmlns:c16="http://schemas.microsoft.com/office/drawing/2014/chart" uri="{C3380CC4-5D6E-409C-BE32-E72D297353CC}">
              <c16:uniqueId val="{00000000-AE4E-4BF9-853C-51233914CA5D}"/>
            </c:ext>
          </c:extLst>
        </c:ser>
        <c:dLbls>
          <c:showLegendKey val="0"/>
          <c:showVal val="0"/>
          <c:showCatName val="0"/>
          <c:showSerName val="0"/>
          <c:showPercent val="0"/>
          <c:showBubbleSize val="0"/>
        </c:dLbls>
        <c:gapWidth val="150"/>
        <c:axId val="285191712"/>
        <c:axId val="285192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57.77</c:v>
                </c:pt>
              </c:numCache>
            </c:numRef>
          </c:val>
          <c:smooth val="0"/>
          <c:extLst xmlns:c16r2="http://schemas.microsoft.com/office/drawing/2015/06/chart">
            <c:ext xmlns:c16="http://schemas.microsoft.com/office/drawing/2014/chart" uri="{C3380CC4-5D6E-409C-BE32-E72D297353CC}">
              <c16:uniqueId val="{00000001-AE4E-4BF9-853C-51233914CA5D}"/>
            </c:ext>
          </c:extLst>
        </c:ser>
        <c:dLbls>
          <c:showLegendKey val="0"/>
          <c:showVal val="0"/>
          <c:showCatName val="0"/>
          <c:showSerName val="0"/>
          <c:showPercent val="0"/>
          <c:showBubbleSize val="0"/>
        </c:dLbls>
        <c:marker val="1"/>
        <c:smooth val="0"/>
        <c:axId val="285191712"/>
        <c:axId val="285192104"/>
      </c:lineChart>
      <c:dateAx>
        <c:axId val="285191712"/>
        <c:scaling>
          <c:orientation val="minMax"/>
        </c:scaling>
        <c:delete val="1"/>
        <c:axPos val="b"/>
        <c:numFmt formatCode="ge" sourceLinked="1"/>
        <c:majorTickMark val="none"/>
        <c:minorTickMark val="none"/>
        <c:tickLblPos val="none"/>
        <c:crossAx val="285192104"/>
        <c:crosses val="autoZero"/>
        <c:auto val="1"/>
        <c:lblOffset val="100"/>
        <c:baseTimeUnit val="years"/>
      </c:dateAx>
      <c:valAx>
        <c:axId val="28519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1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137.68</c:v>
                </c:pt>
              </c:numCache>
            </c:numRef>
          </c:val>
          <c:extLst xmlns:c16r2="http://schemas.microsoft.com/office/drawing/2015/06/chart">
            <c:ext xmlns:c16="http://schemas.microsoft.com/office/drawing/2014/chart" uri="{C3380CC4-5D6E-409C-BE32-E72D297353CC}">
              <c16:uniqueId val="{00000000-DA3F-463B-BC01-25A1FC3B35B8}"/>
            </c:ext>
          </c:extLst>
        </c:ser>
        <c:dLbls>
          <c:showLegendKey val="0"/>
          <c:showVal val="0"/>
          <c:showCatName val="0"/>
          <c:showSerName val="0"/>
          <c:showPercent val="0"/>
          <c:showBubbleSize val="0"/>
        </c:dLbls>
        <c:gapWidth val="150"/>
        <c:axId val="344151704"/>
        <c:axId val="34415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274.35000000000002</c:v>
                </c:pt>
              </c:numCache>
            </c:numRef>
          </c:val>
          <c:smooth val="0"/>
          <c:extLst xmlns:c16r2="http://schemas.microsoft.com/office/drawing/2015/06/chart">
            <c:ext xmlns:c16="http://schemas.microsoft.com/office/drawing/2014/chart" uri="{C3380CC4-5D6E-409C-BE32-E72D297353CC}">
              <c16:uniqueId val="{00000001-DA3F-463B-BC01-25A1FC3B35B8}"/>
            </c:ext>
          </c:extLst>
        </c:ser>
        <c:dLbls>
          <c:showLegendKey val="0"/>
          <c:showVal val="0"/>
          <c:showCatName val="0"/>
          <c:showSerName val="0"/>
          <c:showPercent val="0"/>
          <c:showBubbleSize val="0"/>
        </c:dLbls>
        <c:marker val="1"/>
        <c:smooth val="0"/>
        <c:axId val="344151704"/>
        <c:axId val="344151312"/>
      </c:lineChart>
      <c:dateAx>
        <c:axId val="344151704"/>
        <c:scaling>
          <c:orientation val="minMax"/>
        </c:scaling>
        <c:delete val="1"/>
        <c:axPos val="b"/>
        <c:numFmt formatCode="ge" sourceLinked="1"/>
        <c:majorTickMark val="none"/>
        <c:minorTickMark val="none"/>
        <c:tickLblPos val="none"/>
        <c:crossAx val="344151312"/>
        <c:crosses val="autoZero"/>
        <c:auto val="1"/>
        <c:lblOffset val="100"/>
        <c:baseTimeUnit val="years"/>
      </c:dateAx>
      <c:valAx>
        <c:axId val="34415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15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L1" zoomScaleNormal="100" workbookViewId="0">
      <selection activeCell="BH6" sqref="BH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滋賀県　竜王町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4">
        <f>データ!S6</f>
        <v>12149</v>
      </c>
      <c r="AM8" s="74"/>
      <c r="AN8" s="74"/>
      <c r="AO8" s="74"/>
      <c r="AP8" s="74"/>
      <c r="AQ8" s="74"/>
      <c r="AR8" s="74"/>
      <c r="AS8" s="74"/>
      <c r="AT8" s="73">
        <f>データ!T6</f>
        <v>44.55</v>
      </c>
      <c r="AU8" s="73"/>
      <c r="AV8" s="73"/>
      <c r="AW8" s="73"/>
      <c r="AX8" s="73"/>
      <c r="AY8" s="73"/>
      <c r="AZ8" s="73"/>
      <c r="BA8" s="73"/>
      <c r="BB8" s="73">
        <f>データ!U6</f>
        <v>272.7</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f>データ!O6</f>
        <v>94.92</v>
      </c>
      <c r="J10" s="73"/>
      <c r="K10" s="73"/>
      <c r="L10" s="73"/>
      <c r="M10" s="73"/>
      <c r="N10" s="73"/>
      <c r="O10" s="73"/>
      <c r="P10" s="73">
        <f>データ!P6</f>
        <v>6.54</v>
      </c>
      <c r="Q10" s="73"/>
      <c r="R10" s="73"/>
      <c r="S10" s="73"/>
      <c r="T10" s="73"/>
      <c r="U10" s="73"/>
      <c r="V10" s="73"/>
      <c r="W10" s="73">
        <f>データ!Q6</f>
        <v>100</v>
      </c>
      <c r="X10" s="73"/>
      <c r="Y10" s="73"/>
      <c r="Z10" s="73"/>
      <c r="AA10" s="73"/>
      <c r="AB10" s="73"/>
      <c r="AC10" s="73"/>
      <c r="AD10" s="74">
        <f>データ!R6</f>
        <v>2843</v>
      </c>
      <c r="AE10" s="74"/>
      <c r="AF10" s="74"/>
      <c r="AG10" s="74"/>
      <c r="AH10" s="74"/>
      <c r="AI10" s="74"/>
      <c r="AJ10" s="74"/>
      <c r="AK10" s="2"/>
      <c r="AL10" s="74">
        <f>データ!V6</f>
        <v>785</v>
      </c>
      <c r="AM10" s="74"/>
      <c r="AN10" s="74"/>
      <c r="AO10" s="74"/>
      <c r="AP10" s="74"/>
      <c r="AQ10" s="74"/>
      <c r="AR10" s="74"/>
      <c r="AS10" s="74"/>
      <c r="AT10" s="73">
        <f>データ!W6</f>
        <v>0.39</v>
      </c>
      <c r="AU10" s="73"/>
      <c r="AV10" s="73"/>
      <c r="AW10" s="73"/>
      <c r="AX10" s="73"/>
      <c r="AY10" s="73"/>
      <c r="AZ10" s="73"/>
      <c r="BA10" s="73"/>
      <c r="BB10" s="73">
        <f>データ!X6</f>
        <v>2012.82</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64" t="s">
        <v>26</v>
      </c>
      <c r="BM14" s="65"/>
      <c r="BN14" s="65"/>
      <c r="BO14" s="65"/>
      <c r="BP14" s="65"/>
      <c r="BQ14" s="65"/>
      <c r="BR14" s="65"/>
      <c r="BS14" s="65"/>
      <c r="BT14" s="65"/>
      <c r="BU14" s="65"/>
      <c r="BV14" s="65"/>
      <c r="BW14" s="65"/>
      <c r="BX14" s="65"/>
      <c r="BY14" s="65"/>
      <c r="BZ14" s="66"/>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67"/>
      <c r="BM15" s="68"/>
      <c r="BN15" s="68"/>
      <c r="BO15" s="68"/>
      <c r="BP15" s="68"/>
      <c r="BQ15" s="68"/>
      <c r="BR15" s="68"/>
      <c r="BS15" s="68"/>
      <c r="BT15" s="68"/>
      <c r="BU15" s="68"/>
      <c r="BV15" s="68"/>
      <c r="BW15" s="68"/>
      <c r="BX15" s="68"/>
      <c r="BY15" s="68"/>
      <c r="BZ15" s="6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euslBNA+xLLXz81jkt5zXYDHEvpsvy5fNu/gEA0OnVIB6O6Tw00Mj00MIQEqZe+QYPcOp3/IMfs/jUtGXPUB0A==" saltValue="k0ie+6FM20N54FfgQ3e/G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253847</v>
      </c>
      <c r="D6" s="33">
        <f t="shared" si="3"/>
        <v>46</v>
      </c>
      <c r="E6" s="33">
        <f t="shared" si="3"/>
        <v>17</v>
      </c>
      <c r="F6" s="33">
        <f t="shared" si="3"/>
        <v>5</v>
      </c>
      <c r="G6" s="33">
        <f t="shared" si="3"/>
        <v>0</v>
      </c>
      <c r="H6" s="33" t="str">
        <f t="shared" si="3"/>
        <v>滋賀県　竜王町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94.92</v>
      </c>
      <c r="P6" s="34">
        <f t="shared" si="3"/>
        <v>6.54</v>
      </c>
      <c r="Q6" s="34">
        <f t="shared" si="3"/>
        <v>100</v>
      </c>
      <c r="R6" s="34">
        <f t="shared" si="3"/>
        <v>2843</v>
      </c>
      <c r="S6" s="34">
        <f t="shared" si="3"/>
        <v>12149</v>
      </c>
      <c r="T6" s="34">
        <f t="shared" si="3"/>
        <v>44.55</v>
      </c>
      <c r="U6" s="34">
        <f t="shared" si="3"/>
        <v>272.7</v>
      </c>
      <c r="V6" s="34">
        <f t="shared" si="3"/>
        <v>785</v>
      </c>
      <c r="W6" s="34">
        <f t="shared" si="3"/>
        <v>0.39</v>
      </c>
      <c r="X6" s="34">
        <f t="shared" si="3"/>
        <v>2012.82</v>
      </c>
      <c r="Y6" s="35" t="str">
        <f>IF(Y7="",NA(),Y7)</f>
        <v>-</v>
      </c>
      <c r="Z6" s="35" t="str">
        <f t="shared" ref="Z6:AH6" si="4">IF(Z7="",NA(),Z7)</f>
        <v>-</v>
      </c>
      <c r="AA6" s="35" t="str">
        <f t="shared" si="4"/>
        <v>-</v>
      </c>
      <c r="AB6" s="35" t="str">
        <f t="shared" si="4"/>
        <v>-</v>
      </c>
      <c r="AC6" s="35">
        <f t="shared" si="4"/>
        <v>117.27</v>
      </c>
      <c r="AD6" s="35" t="str">
        <f t="shared" si="4"/>
        <v>-</v>
      </c>
      <c r="AE6" s="35" t="str">
        <f t="shared" si="4"/>
        <v>-</v>
      </c>
      <c r="AF6" s="35" t="str">
        <f t="shared" si="4"/>
        <v>-</v>
      </c>
      <c r="AG6" s="35" t="str">
        <f t="shared" si="4"/>
        <v>-</v>
      </c>
      <c r="AH6" s="35">
        <f t="shared" si="4"/>
        <v>101.77</v>
      </c>
      <c r="AI6" s="34" t="str">
        <f>IF(AI7="","",IF(AI7="-","【-】","【"&amp;SUBSTITUTE(TEXT(AI7,"#,##0.00"),"-","△")&amp;"】"))</f>
        <v>【101.60】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227.4</v>
      </c>
      <c r="AT6" s="34" t="str">
        <f>IF(AT7="","",IF(AT7="-","【-】","【"&amp;SUBSTITUTE(TEXT(AT7,"#,##0.00"),"-","△")&amp;"】"))</f>
        <v>【195.44】</v>
      </c>
      <c r="AU6" s="35" t="str">
        <f>IF(AU7="",NA(),AU7)</f>
        <v>-</v>
      </c>
      <c r="AV6" s="35" t="str">
        <f t="shared" ref="AV6:BD6" si="6">IF(AV7="",NA(),AV7)</f>
        <v>-</v>
      </c>
      <c r="AW6" s="35" t="str">
        <f t="shared" si="6"/>
        <v>-</v>
      </c>
      <c r="AX6" s="35" t="str">
        <f t="shared" si="6"/>
        <v>-</v>
      </c>
      <c r="AY6" s="35">
        <f t="shared" si="6"/>
        <v>142.04</v>
      </c>
      <c r="AZ6" s="35" t="str">
        <f t="shared" si="6"/>
        <v>-</v>
      </c>
      <c r="BA6" s="35" t="str">
        <f t="shared" si="6"/>
        <v>-</v>
      </c>
      <c r="BB6" s="35" t="str">
        <f t="shared" si="6"/>
        <v>-</v>
      </c>
      <c r="BC6" s="35" t="str">
        <f t="shared" si="6"/>
        <v>-</v>
      </c>
      <c r="BD6" s="35">
        <f t="shared" si="6"/>
        <v>29.54</v>
      </c>
      <c r="BE6" s="34" t="str">
        <f>IF(BE7="","",IF(BE7="-","【-】","【"&amp;SUBSTITUTE(TEXT(BE7,"#,##0.00"),"-","△")&amp;"】"))</f>
        <v>【34.27】</v>
      </c>
      <c r="BF6" s="35" t="str">
        <f>IF(BF7="",NA(),BF7)</f>
        <v>-</v>
      </c>
      <c r="BG6" s="35" t="str">
        <f t="shared" ref="BG6:BO6" si="7">IF(BG7="",NA(),BG7)</f>
        <v>-</v>
      </c>
      <c r="BH6" s="35" t="str">
        <f t="shared" si="7"/>
        <v>-</v>
      </c>
      <c r="BI6" s="35" t="str">
        <f t="shared" si="7"/>
        <v>-</v>
      </c>
      <c r="BJ6" s="35">
        <f t="shared" si="7"/>
        <v>8.19</v>
      </c>
      <c r="BK6" s="35" t="str">
        <f t="shared" si="7"/>
        <v>-</v>
      </c>
      <c r="BL6" s="35" t="str">
        <f t="shared" si="7"/>
        <v>-</v>
      </c>
      <c r="BM6" s="35" t="str">
        <f t="shared" si="7"/>
        <v>-</v>
      </c>
      <c r="BN6" s="35" t="str">
        <f t="shared" si="7"/>
        <v>-</v>
      </c>
      <c r="BO6" s="35">
        <f t="shared" si="7"/>
        <v>789.46</v>
      </c>
      <c r="BP6" s="34" t="str">
        <f>IF(BP7="","",IF(BP7="-","【-】","【"&amp;SUBSTITUTE(TEXT(BP7,"#,##0.00"),"-","△")&amp;"】"))</f>
        <v>【747.76】</v>
      </c>
      <c r="BQ6" s="35" t="str">
        <f>IF(BQ7="",NA(),BQ7)</f>
        <v>-</v>
      </c>
      <c r="BR6" s="35" t="str">
        <f t="shared" ref="BR6:BZ6" si="8">IF(BR7="",NA(),BR7)</f>
        <v>-</v>
      </c>
      <c r="BS6" s="35" t="str">
        <f t="shared" si="8"/>
        <v>-</v>
      </c>
      <c r="BT6" s="35" t="str">
        <f t="shared" si="8"/>
        <v>-</v>
      </c>
      <c r="BU6" s="35">
        <f t="shared" si="8"/>
        <v>61.21</v>
      </c>
      <c r="BV6" s="35" t="str">
        <f t="shared" si="8"/>
        <v>-</v>
      </c>
      <c r="BW6" s="35" t="str">
        <f t="shared" si="8"/>
        <v>-</v>
      </c>
      <c r="BX6" s="35" t="str">
        <f t="shared" si="8"/>
        <v>-</v>
      </c>
      <c r="BY6" s="35" t="str">
        <f t="shared" si="8"/>
        <v>-</v>
      </c>
      <c r="BZ6" s="35">
        <f t="shared" si="8"/>
        <v>57.77</v>
      </c>
      <c r="CA6" s="34" t="str">
        <f>IF(CA7="","",IF(CA7="-","【-】","【"&amp;SUBSTITUTE(TEXT(CA7,"#,##0.00"),"-","△")&amp;"】"))</f>
        <v>【59.51】</v>
      </c>
      <c r="CB6" s="35" t="str">
        <f>IF(CB7="",NA(),CB7)</f>
        <v>-</v>
      </c>
      <c r="CC6" s="35" t="str">
        <f t="shared" ref="CC6:CK6" si="9">IF(CC7="",NA(),CC7)</f>
        <v>-</v>
      </c>
      <c r="CD6" s="35" t="str">
        <f t="shared" si="9"/>
        <v>-</v>
      </c>
      <c r="CE6" s="35" t="str">
        <f t="shared" si="9"/>
        <v>-</v>
      </c>
      <c r="CF6" s="35">
        <f t="shared" si="9"/>
        <v>137.68</v>
      </c>
      <c r="CG6" s="35" t="str">
        <f t="shared" si="9"/>
        <v>-</v>
      </c>
      <c r="CH6" s="35" t="str">
        <f t="shared" si="9"/>
        <v>-</v>
      </c>
      <c r="CI6" s="35" t="str">
        <f t="shared" si="9"/>
        <v>-</v>
      </c>
      <c r="CJ6" s="35" t="str">
        <f t="shared" si="9"/>
        <v>-</v>
      </c>
      <c r="CK6" s="35">
        <f t="shared" si="9"/>
        <v>274.35000000000002</v>
      </c>
      <c r="CL6" s="34" t="str">
        <f>IF(CL7="","",IF(CL7="-","【-】","【"&amp;SUBSTITUTE(TEXT(CL7,"#,##0.00"),"-","△")&amp;"】"))</f>
        <v>【261.46】</v>
      </c>
      <c r="CM6" s="35" t="str">
        <f>IF(CM7="",NA(),CM7)</f>
        <v>-</v>
      </c>
      <c r="CN6" s="35" t="str">
        <f t="shared" ref="CN6:CV6" si="10">IF(CN7="",NA(),CN7)</f>
        <v>-</v>
      </c>
      <c r="CO6" s="35" t="str">
        <f t="shared" si="10"/>
        <v>-</v>
      </c>
      <c r="CP6" s="35" t="str">
        <f t="shared" si="10"/>
        <v>-</v>
      </c>
      <c r="CQ6" s="35">
        <f t="shared" si="10"/>
        <v>71.97</v>
      </c>
      <c r="CR6" s="35" t="str">
        <f t="shared" si="10"/>
        <v>-</v>
      </c>
      <c r="CS6" s="35" t="str">
        <f t="shared" si="10"/>
        <v>-</v>
      </c>
      <c r="CT6" s="35" t="str">
        <f t="shared" si="10"/>
        <v>-</v>
      </c>
      <c r="CU6" s="35" t="str">
        <f t="shared" si="10"/>
        <v>-</v>
      </c>
      <c r="CV6" s="35">
        <f t="shared" si="10"/>
        <v>50.68</v>
      </c>
      <c r="CW6" s="34" t="str">
        <f>IF(CW7="","",IF(CW7="-","【-】","【"&amp;SUBSTITUTE(TEXT(CW7,"#,##0.00"),"-","△")&amp;"】"))</f>
        <v>【52.23】</v>
      </c>
      <c r="CX6" s="35" t="str">
        <f>IF(CX7="",NA(),CX7)</f>
        <v>-</v>
      </c>
      <c r="CY6" s="35" t="str">
        <f t="shared" ref="CY6:DG6" si="11">IF(CY7="",NA(),CY7)</f>
        <v>-</v>
      </c>
      <c r="CZ6" s="35" t="str">
        <f t="shared" si="11"/>
        <v>-</v>
      </c>
      <c r="DA6" s="35" t="str">
        <f t="shared" si="11"/>
        <v>-</v>
      </c>
      <c r="DB6" s="35">
        <f t="shared" si="11"/>
        <v>99.87</v>
      </c>
      <c r="DC6" s="35" t="str">
        <f t="shared" si="11"/>
        <v>-</v>
      </c>
      <c r="DD6" s="35" t="str">
        <f t="shared" si="11"/>
        <v>-</v>
      </c>
      <c r="DE6" s="35" t="str">
        <f t="shared" si="11"/>
        <v>-</v>
      </c>
      <c r="DF6" s="35" t="str">
        <f t="shared" si="11"/>
        <v>-</v>
      </c>
      <c r="DG6" s="35">
        <f t="shared" si="11"/>
        <v>84.86</v>
      </c>
      <c r="DH6" s="34" t="str">
        <f>IF(DH7="","",IF(DH7="-","【-】","【"&amp;SUBSTITUTE(TEXT(DH7,"#,##0.00"),"-","△")&amp;"】"))</f>
        <v>【85.82】</v>
      </c>
      <c r="DI6" s="35" t="str">
        <f>IF(DI7="",NA(),DI7)</f>
        <v>-</v>
      </c>
      <c r="DJ6" s="35" t="str">
        <f t="shared" ref="DJ6:DR6" si="12">IF(DJ7="",NA(),DJ7)</f>
        <v>-</v>
      </c>
      <c r="DK6" s="35" t="str">
        <f t="shared" si="12"/>
        <v>-</v>
      </c>
      <c r="DL6" s="35" t="str">
        <f t="shared" si="12"/>
        <v>-</v>
      </c>
      <c r="DM6" s="35">
        <f t="shared" si="12"/>
        <v>4.1500000000000004</v>
      </c>
      <c r="DN6" s="35" t="str">
        <f t="shared" si="12"/>
        <v>-</v>
      </c>
      <c r="DO6" s="35" t="str">
        <f t="shared" si="12"/>
        <v>-</v>
      </c>
      <c r="DP6" s="35" t="str">
        <f t="shared" si="12"/>
        <v>-</v>
      </c>
      <c r="DQ6" s="35" t="str">
        <f t="shared" si="12"/>
        <v>-</v>
      </c>
      <c r="DR6" s="35">
        <f t="shared" si="12"/>
        <v>24.13</v>
      </c>
      <c r="DS6" s="34" t="str">
        <f>IF(DS7="","",IF(DS7="-","【-】","【"&amp;SUBSTITUTE(TEXT(DS7,"#,##0.00"),"-","△")&amp;"】"))</f>
        <v>【24.12】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0.01</v>
      </c>
      <c r="EO6" s="34" t="str">
        <f>IF(EO7="","",IF(EO7="-","【-】","【"&amp;SUBSTITUTE(TEXT(EO7,"#,##0.00"),"-","△")&amp;"】"))</f>
        <v>【0.02】</v>
      </c>
    </row>
    <row r="7" spans="1:148" s="36" customFormat="1" x14ac:dyDescent="0.15">
      <c r="A7" s="28"/>
      <c r="B7" s="37">
        <v>2018</v>
      </c>
      <c r="C7" s="37">
        <v>253847</v>
      </c>
      <c r="D7" s="37">
        <v>46</v>
      </c>
      <c r="E7" s="37">
        <v>17</v>
      </c>
      <c r="F7" s="37">
        <v>5</v>
      </c>
      <c r="G7" s="37">
        <v>0</v>
      </c>
      <c r="H7" s="37" t="s">
        <v>96</v>
      </c>
      <c r="I7" s="37" t="s">
        <v>97</v>
      </c>
      <c r="J7" s="37" t="s">
        <v>98</v>
      </c>
      <c r="K7" s="37" t="s">
        <v>99</v>
      </c>
      <c r="L7" s="37" t="s">
        <v>100</v>
      </c>
      <c r="M7" s="37" t="s">
        <v>101</v>
      </c>
      <c r="N7" s="38" t="s">
        <v>102</v>
      </c>
      <c r="O7" s="38">
        <v>94.92</v>
      </c>
      <c r="P7" s="38">
        <v>6.54</v>
      </c>
      <c r="Q7" s="38">
        <v>100</v>
      </c>
      <c r="R7" s="38">
        <v>2843</v>
      </c>
      <c r="S7" s="38">
        <v>12149</v>
      </c>
      <c r="T7" s="38">
        <v>44.55</v>
      </c>
      <c r="U7" s="38">
        <v>272.7</v>
      </c>
      <c r="V7" s="38">
        <v>785</v>
      </c>
      <c r="W7" s="38">
        <v>0.39</v>
      </c>
      <c r="X7" s="38">
        <v>2012.82</v>
      </c>
      <c r="Y7" s="38" t="s">
        <v>102</v>
      </c>
      <c r="Z7" s="38" t="s">
        <v>102</v>
      </c>
      <c r="AA7" s="38" t="s">
        <v>102</v>
      </c>
      <c r="AB7" s="38" t="s">
        <v>102</v>
      </c>
      <c r="AC7" s="38">
        <v>117.27</v>
      </c>
      <c r="AD7" s="38" t="s">
        <v>102</v>
      </c>
      <c r="AE7" s="38" t="s">
        <v>102</v>
      </c>
      <c r="AF7" s="38" t="s">
        <v>102</v>
      </c>
      <c r="AG7" s="38" t="s">
        <v>102</v>
      </c>
      <c r="AH7" s="38">
        <v>101.77</v>
      </c>
      <c r="AI7" s="38">
        <v>101.6</v>
      </c>
      <c r="AJ7" s="38" t="s">
        <v>102</v>
      </c>
      <c r="AK7" s="38" t="s">
        <v>102</v>
      </c>
      <c r="AL7" s="38" t="s">
        <v>102</v>
      </c>
      <c r="AM7" s="38" t="s">
        <v>102</v>
      </c>
      <c r="AN7" s="38">
        <v>0</v>
      </c>
      <c r="AO7" s="38" t="s">
        <v>102</v>
      </c>
      <c r="AP7" s="38" t="s">
        <v>102</v>
      </c>
      <c r="AQ7" s="38" t="s">
        <v>102</v>
      </c>
      <c r="AR7" s="38" t="s">
        <v>102</v>
      </c>
      <c r="AS7" s="38">
        <v>227.4</v>
      </c>
      <c r="AT7" s="38">
        <v>195.44</v>
      </c>
      <c r="AU7" s="38" t="s">
        <v>102</v>
      </c>
      <c r="AV7" s="38" t="s">
        <v>102</v>
      </c>
      <c r="AW7" s="38" t="s">
        <v>102</v>
      </c>
      <c r="AX7" s="38" t="s">
        <v>102</v>
      </c>
      <c r="AY7" s="38">
        <v>142.04</v>
      </c>
      <c r="AZ7" s="38" t="s">
        <v>102</v>
      </c>
      <c r="BA7" s="38" t="s">
        <v>102</v>
      </c>
      <c r="BB7" s="38" t="s">
        <v>102</v>
      </c>
      <c r="BC7" s="38" t="s">
        <v>102</v>
      </c>
      <c r="BD7" s="38">
        <v>29.54</v>
      </c>
      <c r="BE7" s="38">
        <v>34.270000000000003</v>
      </c>
      <c r="BF7" s="38" t="s">
        <v>102</v>
      </c>
      <c r="BG7" s="38" t="s">
        <v>102</v>
      </c>
      <c r="BH7" s="38" t="s">
        <v>102</v>
      </c>
      <c r="BI7" s="38" t="s">
        <v>102</v>
      </c>
      <c r="BJ7" s="38">
        <v>8.19</v>
      </c>
      <c r="BK7" s="38" t="s">
        <v>102</v>
      </c>
      <c r="BL7" s="38" t="s">
        <v>102</v>
      </c>
      <c r="BM7" s="38" t="s">
        <v>102</v>
      </c>
      <c r="BN7" s="38" t="s">
        <v>102</v>
      </c>
      <c r="BO7" s="38">
        <v>789.46</v>
      </c>
      <c r="BP7" s="38">
        <v>747.76</v>
      </c>
      <c r="BQ7" s="38" t="s">
        <v>102</v>
      </c>
      <c r="BR7" s="38" t="s">
        <v>102</v>
      </c>
      <c r="BS7" s="38" t="s">
        <v>102</v>
      </c>
      <c r="BT7" s="38" t="s">
        <v>102</v>
      </c>
      <c r="BU7" s="38">
        <v>61.21</v>
      </c>
      <c r="BV7" s="38" t="s">
        <v>102</v>
      </c>
      <c r="BW7" s="38" t="s">
        <v>102</v>
      </c>
      <c r="BX7" s="38" t="s">
        <v>102</v>
      </c>
      <c r="BY7" s="38" t="s">
        <v>102</v>
      </c>
      <c r="BZ7" s="38">
        <v>57.77</v>
      </c>
      <c r="CA7" s="38">
        <v>59.51</v>
      </c>
      <c r="CB7" s="38" t="s">
        <v>102</v>
      </c>
      <c r="CC7" s="38" t="s">
        <v>102</v>
      </c>
      <c r="CD7" s="38" t="s">
        <v>102</v>
      </c>
      <c r="CE7" s="38" t="s">
        <v>102</v>
      </c>
      <c r="CF7" s="38">
        <v>137.68</v>
      </c>
      <c r="CG7" s="38" t="s">
        <v>102</v>
      </c>
      <c r="CH7" s="38" t="s">
        <v>102</v>
      </c>
      <c r="CI7" s="38" t="s">
        <v>102</v>
      </c>
      <c r="CJ7" s="38" t="s">
        <v>102</v>
      </c>
      <c r="CK7" s="38">
        <v>274.35000000000002</v>
      </c>
      <c r="CL7" s="38">
        <v>261.45999999999998</v>
      </c>
      <c r="CM7" s="38" t="s">
        <v>102</v>
      </c>
      <c r="CN7" s="38" t="s">
        <v>102</v>
      </c>
      <c r="CO7" s="38" t="s">
        <v>102</v>
      </c>
      <c r="CP7" s="38" t="s">
        <v>102</v>
      </c>
      <c r="CQ7" s="38">
        <v>71.97</v>
      </c>
      <c r="CR7" s="38" t="s">
        <v>102</v>
      </c>
      <c r="CS7" s="38" t="s">
        <v>102</v>
      </c>
      <c r="CT7" s="38" t="s">
        <v>102</v>
      </c>
      <c r="CU7" s="38" t="s">
        <v>102</v>
      </c>
      <c r="CV7" s="38">
        <v>50.68</v>
      </c>
      <c r="CW7" s="38">
        <v>52.23</v>
      </c>
      <c r="CX7" s="38" t="s">
        <v>102</v>
      </c>
      <c r="CY7" s="38" t="s">
        <v>102</v>
      </c>
      <c r="CZ7" s="38" t="s">
        <v>102</v>
      </c>
      <c r="DA7" s="38" t="s">
        <v>102</v>
      </c>
      <c r="DB7" s="38">
        <v>99.87</v>
      </c>
      <c r="DC7" s="38" t="s">
        <v>102</v>
      </c>
      <c r="DD7" s="38" t="s">
        <v>102</v>
      </c>
      <c r="DE7" s="38" t="s">
        <v>102</v>
      </c>
      <c r="DF7" s="38" t="s">
        <v>102</v>
      </c>
      <c r="DG7" s="38">
        <v>84.86</v>
      </c>
      <c r="DH7" s="38">
        <v>85.82</v>
      </c>
      <c r="DI7" s="38" t="s">
        <v>102</v>
      </c>
      <c r="DJ7" s="38" t="s">
        <v>102</v>
      </c>
      <c r="DK7" s="38" t="s">
        <v>102</v>
      </c>
      <c r="DL7" s="38" t="s">
        <v>102</v>
      </c>
      <c r="DM7" s="38">
        <v>4.1500000000000004</v>
      </c>
      <c r="DN7" s="38" t="s">
        <v>102</v>
      </c>
      <c r="DO7" s="38" t="s">
        <v>102</v>
      </c>
      <c r="DP7" s="38" t="s">
        <v>102</v>
      </c>
      <c r="DQ7" s="38" t="s">
        <v>102</v>
      </c>
      <c r="DR7" s="38">
        <v>24.13</v>
      </c>
      <c r="DS7" s="38">
        <v>24.12</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uH26-068DTN</cp:lastModifiedBy>
  <cp:lastPrinted>2020-01-30T05:48:33Z</cp:lastPrinted>
  <dcterms:created xsi:type="dcterms:W3CDTF">2019-12-05T04:54:22Z</dcterms:created>
  <dcterms:modified xsi:type="dcterms:W3CDTF">2020-03-05T23:40:13Z</dcterms:modified>
  <cp:category/>
</cp:coreProperties>
</file>