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rn\竜王町\0110上下水道課\下水道係\決算統計他（市町振興課）\県調査（県市町振興課）\R5\2024.01.18　Fw__【2_7〆】公営企業に係る経営比較分析表（令和４年度決算）の分析等について\02　回答\"/>
    </mc:Choice>
  </mc:AlternateContent>
  <xr:revisionPtr revIDLastSave="0" documentId="13_ncr:1_{26CFA0B1-980C-4B70-BF4A-E08C3D79235D}" xr6:coauthVersionLast="47" xr6:coauthVersionMax="47" xr10:uidLastSave="{00000000-0000-0000-0000-000000000000}"/>
  <workbookProtection workbookAlgorithmName="SHA-512" workbookHashValue="fpPTEmvenDpwTPn+iWm6kYeyP7spyyme6yc9T+qsERGbRRQcVxCzHLS8AMncdBhIUl6GdDaqY9xCr5sWnJAQ9g==" workbookSaltValue="1X/JgqOzbka65bQhLzMvX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<sst xmlns="http://schemas.openxmlformats.org/spreadsheetml/2006/main" count="236" uniqueCount="117">
  <si>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</si>
  <si>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</si>
  <si>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</si>
  <si>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</si>
  <si>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</si>
  <si>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</si>
  <si>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</si>
  <si>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</si>
  <si>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</si>
  <si>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</si>
  <si>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</si>
  <si>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</si>
  <si>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</si>
  <si>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</si>
  <si>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</si>
  <si>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</si>
  <si>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</si>
  <si>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</si>
  <si>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</si>
  <si>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</si>
  <si>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</si>
  <si>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</si>
  <si>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</si>
  <si>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</si>
  <si>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</si>
  <si>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</si>
  <si>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</si>
  <si>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</si>
  <si>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</si>
  <si>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</si>
  <si>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</si>
  <si>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</si>
  <si>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</si>
  <si>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</si>
  <si>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</si>
  <si>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</si>
  <si>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</si>
  <si>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</si>
  <si>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</si>
  <si>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</si>
  <si>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</si>
  <si>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</si>
  <si>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</si>
  <si>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</si>
  <si>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</si>
  <si>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</si>
  <si>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</si>
  <si>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</si>
  <si>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</si>
  <si>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</si>
  <si>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</si>
  <si>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</si>
  <si>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</si>
  <si>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</si>
  <si>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</si>
  <si>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</si>
  <si>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</si>
  <si>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</si>
  <si>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</si>
  <si>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</si>
  <si>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</si>
  <si>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</si>
  <si>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</si>
  <si>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</si>
  <si>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</si>
  <si>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</si>
  <si>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</si>
  <si>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</si>
  <si>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</si>
  <si>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</si>
  <si>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</si>
  <si>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</si>
  <si>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</si>
  <si>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</si>
  <si>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</si>
  <si>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</si>
  <si>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</si>
  <si>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</si>
  <si>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</si>
  <si>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</si>
  <si>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</si>
  <si>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</si>
  <si>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</si>
  <si>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</si>
  <si>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</si>
  <si>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</si>
  <si>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</si>
  <si>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</si>
  <si>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</si>
  <si>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</si>
  <si>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</si>
  <si>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</si>
  <si>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</si>
  <si>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</si>
  <si>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</si>
  <si>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</si>
  <si>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</si>
  <si>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</si>
  <si>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</si>
  <si>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</si>
  <si>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</si>
  <si>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</si>
  <si>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</si>
  <si>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</si>
  <si>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</si>
  <si>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</si>
  <si>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</si>
  <si>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</si>
  <si>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</si>
  <si>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</si>
  <si>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</si>
  <si>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</si>
  <si>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</si>
  <si>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</si>
  <si>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①有形固定資産減価償却率は、類似団体平均値より下回っております。
　現在のところ管渠の更新は発生しておりませんが、今後は過去に整備した管渠の更新時期が集中して到来することが予想されます。
　また、更新投資は新たな供用開始による料金収入が見込めないため、今後、施設の機能維持に関する中長期的な方針であるストックマネジメント計画に則り、適切な維持管理に努めます。</t>
    <rPh sb="3" eb="5">
      <t>ユウケイ</t>
    </rPh>
    <rPh sb="5" eb="7">
      <t>コテイ</t>
    </rPh>
    <rPh sb="7" eb="9">
      <t>シサン</t>
    </rPh>
    <rPh sb="9" eb="11">
      <t>ゲンカ</t>
    </rPh>
    <rPh sb="11" eb="13">
      <t>ショウキャク</t>
    </rPh>
    <rPh sb="13" eb="14">
      <t>リツ</t>
    </rPh>
    <rPh sb="16" eb="17">
      <t>ルイ</t>
    </rPh>
    <rPh sb="17" eb="18">
      <t>ニ</t>
    </rPh>
    <rPh sb="18" eb="20">
      <t>ダンタイ</t>
    </rPh>
    <rPh sb="20" eb="22">
      <t>ヘイキン</t>
    </rPh>
    <rPh sb="22" eb="23">
      <t>チ</t>
    </rPh>
    <rPh sb="25" eb="27">
      <t>シタマワ</t>
    </rPh>
    <rPh sb="36" eb="38">
      <t>ゲンザイ</t>
    </rPh>
    <rPh sb="42" eb="43">
      <t>カン</t>
    </rPh>
    <rPh sb="43" eb="44">
      <t>キョ</t>
    </rPh>
    <rPh sb="45" eb="47">
      <t>コウシン</t>
    </rPh>
    <rPh sb="48" eb="50">
      <t>ハッセイ</t>
    </rPh>
    <rPh sb="59" eb="61">
      <t>コンゴ</t>
    </rPh>
    <rPh sb="62" eb="64">
      <t>カコ</t>
    </rPh>
    <rPh sb="65" eb="67">
      <t>セイビ</t>
    </rPh>
    <rPh sb="69" eb="71">
      <t>カンキョ</t>
    </rPh>
    <rPh sb="72" eb="74">
      <t>コウシン</t>
    </rPh>
    <rPh sb="74" eb="76">
      <t>ジキ</t>
    </rPh>
    <rPh sb="77" eb="79">
      <t>シュウチュウ</t>
    </rPh>
    <rPh sb="81" eb="83">
      <t>トウライ</t>
    </rPh>
    <rPh sb="88" eb="90">
      <t>ヨソウ</t>
    </rPh>
    <rPh sb="100" eb="102">
      <t>コウシン</t>
    </rPh>
    <rPh sb="102" eb="104">
      <t>トウシ</t>
    </rPh>
    <rPh sb="105" eb="106">
      <t>アラ</t>
    </rPh>
    <rPh sb="108" eb="110">
      <t>キョウヨウ</t>
    </rPh>
    <rPh sb="110" eb="112">
      <t>カイシ</t>
    </rPh>
    <rPh sb="115" eb="117">
      <t>リョウキン</t>
    </rPh>
    <rPh sb="117" eb="119">
      <t>シュウニュウ</t>
    </rPh>
    <rPh sb="120" eb="122">
      <t>ミコ</t>
    </rPh>
    <rPh sb="128" eb="130">
      <t>コンゴ</t>
    </rPh>
    <rPh sb="131" eb="133">
      <t>シセツ</t>
    </rPh>
    <rPh sb="134" eb="136">
      <t>キノウ</t>
    </rPh>
    <rPh sb="136" eb="138">
      <t>イジ</t>
    </rPh>
    <rPh sb="139" eb="140">
      <t>カン</t>
    </rPh>
    <rPh sb="142" eb="146">
      <t>チュウチョウキテキ</t>
    </rPh>
    <rPh sb="147" eb="149">
      <t>ホウシン</t>
    </rPh>
    <rPh sb="162" eb="164">
      <t>ケイカク</t>
    </rPh>
    <rPh sb="165" eb="166">
      <t>ノット</t>
    </rPh>
    <rPh sb="168" eb="170">
      <t>テキセツ</t>
    </rPh>
    <rPh sb="171" eb="173">
      <t>イジ</t>
    </rPh>
    <rPh sb="173" eb="175">
      <t>カンリ</t>
    </rPh>
    <rPh sb="176" eb="177">
      <t>ツト</t>
    </rPh>
    <phoneticPr fontId="4"/>
  </si>
  <si>
    <t xml:space="preserve">
　前年度と比較して、人口減少に伴う収益の減少に対して、工場稼働開始に伴う汚水量増加による収益の増加のため、全体として使用料収益は増加しております。
　しかしながら、保有する老朽化施設等の更新に伴う維持管理費の増加、多額の企業債の償還等が続くことから、適正な維持管理と収入確保に向けた取組が必要となります。
　平成30年度からの地方公営企業法の適用により、事業経営状況の明確化および透明性の向上が可能となるため、計画的な経営基盤強化とマネジメント向上を的確に実施し、長期的に安定したサービスの持続を目指します。</t>
    <rPh sb="2" eb="5">
      <t>ゼンネンド</t>
    </rPh>
    <rPh sb="6" eb="8">
      <t>ヒカク</t>
    </rPh>
    <rPh sb="11" eb="13">
      <t>ジンコウ</t>
    </rPh>
    <rPh sb="13" eb="15">
      <t>ゲンショウ</t>
    </rPh>
    <rPh sb="16" eb="17">
      <t>トモナ</t>
    </rPh>
    <rPh sb="18" eb="20">
      <t>シュウエキ</t>
    </rPh>
    <rPh sb="21" eb="23">
      <t>ゲンショウ</t>
    </rPh>
    <rPh sb="24" eb="25">
      <t>タイ</t>
    </rPh>
    <rPh sb="28" eb="30">
      <t>コウジョウ</t>
    </rPh>
    <rPh sb="35" eb="36">
      <t>トモナ</t>
    </rPh>
    <rPh sb="40" eb="42">
      <t>ゾウカ</t>
    </rPh>
    <rPh sb="45" eb="47">
      <t>シュウエキ</t>
    </rPh>
    <rPh sb="48" eb="50">
      <t>ゾウカ</t>
    </rPh>
    <rPh sb="54" eb="56">
      <t>ゼンタイ</t>
    </rPh>
    <rPh sb="59" eb="62">
      <t>シヨウリョウ</t>
    </rPh>
    <rPh sb="62" eb="64">
      <t>シュウエキ</t>
    </rPh>
    <rPh sb="65" eb="67">
      <t>ゾウカ</t>
    </rPh>
    <rPh sb="117" eb="118">
      <t>トウ</t>
    </rPh>
    <rPh sb="178" eb="180">
      <t>ジギョウ</t>
    </rPh>
    <rPh sb="180" eb="182">
      <t>ケイエイ</t>
    </rPh>
    <rPh sb="182" eb="184">
      <t>ジョウキョウ</t>
    </rPh>
    <rPh sb="185" eb="188">
      <t>メイカクカ</t>
    </rPh>
    <rPh sb="191" eb="194">
      <t>トウメイセイ</t>
    </rPh>
    <rPh sb="195" eb="197">
      <t>コウジョウ</t>
    </rPh>
    <rPh sb="198" eb="200">
      <t>カノウ</t>
    </rPh>
    <rPh sb="206" eb="209">
      <t>ケイカクテキ</t>
    </rPh>
    <rPh sb="210" eb="212">
      <t>ケイエイ</t>
    </rPh>
    <rPh sb="212" eb="214">
      <t>キバン</t>
    </rPh>
    <rPh sb="214" eb="216">
      <t>キョウカ</t>
    </rPh>
    <rPh sb="223" eb="225">
      <t>コウジョウ</t>
    </rPh>
    <rPh sb="226" eb="228">
      <t>テキカク</t>
    </rPh>
    <rPh sb="229" eb="231">
      <t>ジッシ</t>
    </rPh>
    <rPh sb="233" eb="236">
      <t>チョウキテキ</t>
    </rPh>
    <rPh sb="237" eb="239">
      <t>アンテイ</t>
    </rPh>
    <rPh sb="246" eb="248">
      <t>ジゾク</t>
    </rPh>
    <rPh sb="249" eb="251">
      <t>メザ</t>
    </rPh>
    <phoneticPr fontId="4"/>
  </si>
  <si>
    <t xml:space="preserve">
　①経常収支比率は、100％を上回っておりますが、収益の不足分を一般会計からの補助金等で賄っている状況となっています。
　③流動比率は、100％を下回っております。企業債の償還が大きく影響し現金の不足を一般会計からの補助金等で賄っています。
　④企業債残高対事業規模比率は、下水道整備の実施に伴い類似団体平均値を上回っております。今後、投資の平準化を行い計画的な借入れに努めていきます。
　⑤経費回収率は、汚水処理に係る費用が使用料以外の収入で賄われているため、使用料収入の確保および汚水処理費の削減に努めていきます。
　⑥汚水処理原価は、類似団体平均値より低い数値であることから、今後も継続して費用の抑制および水洗化の向上による有収水量増加に努めていきます。
　⑦施設利用率は、流域下水道で処理しているため該当なしとなります。
　⑧水洗化率は、類似団体と比較しても高い値を保持しておりますが、水洗化率の向上に向け、未接続者に対して、各戸への訪問等さらなる広報に努めていきます。</t>
    <rPh sb="4" eb="6">
      <t>ケイジョウ</t>
    </rPh>
    <rPh sb="6" eb="8">
      <t>シュウシ</t>
    </rPh>
    <rPh sb="8" eb="10">
      <t>ヒリツ</t>
    </rPh>
    <rPh sb="17" eb="19">
      <t>ウワマワ</t>
    </rPh>
    <rPh sb="27" eb="29">
      <t>シュウエキ</t>
    </rPh>
    <rPh sb="30" eb="33">
      <t>フソクブン</t>
    </rPh>
    <rPh sb="34" eb="36">
      <t>イッパン</t>
    </rPh>
    <rPh sb="36" eb="38">
      <t>カイケイ</t>
    </rPh>
    <rPh sb="41" eb="44">
      <t>ホジョキン</t>
    </rPh>
    <rPh sb="44" eb="45">
      <t>トウ</t>
    </rPh>
    <rPh sb="46" eb="47">
      <t>マカナ</t>
    </rPh>
    <rPh sb="51" eb="53">
      <t>ジョウキョウ</t>
    </rPh>
    <rPh sb="64" eb="66">
      <t>リュウドウ</t>
    </rPh>
    <rPh sb="66" eb="68">
      <t>ヒリツ</t>
    </rPh>
    <rPh sb="75" eb="77">
      <t>シタマワ</t>
    </rPh>
    <rPh sb="84" eb="86">
      <t>キギョウ</t>
    </rPh>
    <rPh sb="86" eb="87">
      <t>サイ</t>
    </rPh>
    <rPh sb="88" eb="90">
      <t>ショウカン</t>
    </rPh>
    <rPh sb="91" eb="92">
      <t>オオ</t>
    </rPh>
    <rPh sb="94" eb="96">
      <t>エイキョウ</t>
    </rPh>
    <rPh sb="97" eb="99">
      <t>ゲンキン</t>
    </rPh>
    <rPh sb="100" eb="102">
      <t>フソク</t>
    </rPh>
    <rPh sb="103" eb="105">
      <t>イッパン</t>
    </rPh>
    <rPh sb="105" eb="107">
      <t>カイケイ</t>
    </rPh>
    <rPh sb="110" eb="113">
      <t>ホジョキン</t>
    </rPh>
    <rPh sb="113" eb="114">
      <t>トウ</t>
    </rPh>
    <rPh sb="115" eb="116">
      <t>マカナ</t>
    </rPh>
    <rPh sb="125" eb="127">
      <t>キギョウ</t>
    </rPh>
    <rPh sb="127" eb="128">
      <t>サイ</t>
    </rPh>
    <rPh sb="128" eb="130">
      <t>ザンダカ</t>
    </rPh>
    <rPh sb="130" eb="131">
      <t>タイ</t>
    </rPh>
    <rPh sb="131" eb="133">
      <t>ジギョウ</t>
    </rPh>
    <rPh sb="133" eb="135">
      <t>キボ</t>
    </rPh>
    <rPh sb="135" eb="137">
      <t>ヒリツ</t>
    </rPh>
    <rPh sb="139" eb="142">
      <t>ゲスイドウ</t>
    </rPh>
    <rPh sb="142" eb="144">
      <t>セイビ</t>
    </rPh>
    <rPh sb="145" eb="147">
      <t>ジッシ</t>
    </rPh>
    <rPh sb="148" eb="149">
      <t>トモナ</t>
    </rPh>
    <rPh sb="150" eb="151">
      <t>ルイ</t>
    </rPh>
    <rPh sb="151" eb="152">
      <t>ニ</t>
    </rPh>
    <rPh sb="152" eb="154">
      <t>ダンタイ</t>
    </rPh>
    <rPh sb="154" eb="156">
      <t>ヘイキン</t>
    </rPh>
    <rPh sb="156" eb="157">
      <t>チ</t>
    </rPh>
    <rPh sb="158" eb="160">
      <t>ウワマワ</t>
    </rPh>
    <rPh sb="167" eb="169">
      <t>コンゴ</t>
    </rPh>
    <rPh sb="170" eb="172">
      <t>トウシ</t>
    </rPh>
    <rPh sb="173" eb="176">
      <t>ヘイジュンカ</t>
    </rPh>
    <rPh sb="177" eb="178">
      <t>オコナ</t>
    </rPh>
    <rPh sb="179" eb="182">
      <t>ケイカクテキ</t>
    </rPh>
    <rPh sb="183" eb="185">
      <t>カリイ</t>
    </rPh>
    <rPh sb="187" eb="188">
      <t>ツト</t>
    </rPh>
    <rPh sb="253" eb="254">
      <t>ツト</t>
    </rPh>
    <rPh sb="308" eb="311">
      <t>スイセンカ</t>
    </rPh>
    <rPh sb="312" eb="314">
      <t>コウジョウ</t>
    </rPh>
    <rPh sb="317" eb="318">
      <t>ユウ</t>
    </rPh>
    <rPh sb="318" eb="319">
      <t>シュウ</t>
    </rPh>
    <rPh sb="319" eb="321">
      <t>スイリョウ</t>
    </rPh>
    <rPh sb="321" eb="323">
      <t>ゾウカ</t>
    </rPh>
    <rPh sb="324" eb="325">
      <t>ツト</t>
    </rPh>
    <rPh sb="342" eb="344">
      <t>リュウイキ</t>
    </rPh>
    <rPh sb="344" eb="346">
      <t>ゲスイ</t>
    </rPh>
    <rPh sb="346" eb="347">
      <t>ドウ</t>
    </rPh>
    <rPh sb="348" eb="350">
      <t>ショリ</t>
    </rPh>
    <rPh sb="356" eb="358">
      <t>ガイトウ</t>
    </rPh>
    <rPh sb="399" eb="402">
      <t>スイセンカ</t>
    </rPh>
    <rPh sb="402" eb="403">
      <t>リツ</t>
    </rPh>
    <rPh sb="404" eb="406">
      <t>コウジョウ</t>
    </rPh>
    <rPh sb="407" eb="408">
      <t>ム</t>
    </rPh>
    <rPh sb="410" eb="413">
      <t>ミセツゾク</t>
    </rPh>
    <rPh sb="413" eb="414">
      <t>シャ</t>
    </rPh>
    <rPh sb="415" eb="416">
      <t>タイ</t>
    </rPh>
    <rPh sb="419" eb="421">
      <t>カクコ</t>
    </rPh>
    <rPh sb="423" eb="425">
      <t>ホウモン</t>
    </rPh>
    <rPh sb="425" eb="426">
      <t>トウ</t>
    </rPh>
    <rPh sb="430" eb="432">
      <t>コウホウ</t>
    </rPh>
    <rPh sb="433" eb="43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</si>
</sst>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D5-46E3-8087-FFCB942692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0.27</c:v>
                </c:pt>
                <c:pt idx="4">
                  <c:v>0.22</c:v>
                </c:pt>
              </c:numCache>
            </c:numRef>
          </c:val>
          <c:smooth val="0"/>
          <c:extLst>
            <c:ext xmlns:c16="http://schemas.microsoft.com/office/drawing/2014/chart" uri="{C3380CC4-5D6E-409C-BE32-E72D297353CC}">
              <c16:uniqueId val="{00000001-05D5-46E3-8087-FFCB942692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0A-4FE6-BAF1-C7B9DF7E3D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44.24</c:v>
                </c:pt>
                <c:pt idx="4">
                  <c:v>45.3</c:v>
                </c:pt>
              </c:numCache>
            </c:numRef>
          </c:val>
          <c:smooth val="0"/>
          <c:extLst>
            <c:ext xmlns:c16="http://schemas.microsoft.com/office/drawing/2014/chart" uri="{C3380CC4-5D6E-409C-BE32-E72D297353CC}">
              <c16:uniqueId val="{00000001-320A-4FE6-BAF1-C7B9DF7E3D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90.91</c:v>
                </c:pt>
                <c:pt idx="1">
                  <c:v>91.46</c:v>
                </c:pt>
                <c:pt idx="2">
                  <c:v>91.21</c:v>
                </c:pt>
                <c:pt idx="3">
                  <c:v>91.42</c:v>
                </c:pt>
                <c:pt idx="4">
                  <c:v>91.57</c:v>
                </c:pt>
              </c:numCache>
            </c:numRef>
          </c:val>
          <c:extLst>
            <c:ext xmlns:c16="http://schemas.microsoft.com/office/drawing/2014/chart" uri="{C3380CC4-5D6E-409C-BE32-E72D297353CC}">
              <c16:uniqueId val="{00000000-6179-47FC-B631-FF4A14B537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88.15</c:v>
                </c:pt>
                <c:pt idx="4">
                  <c:v>88.37</c:v>
                </c:pt>
              </c:numCache>
            </c:numRef>
          </c:val>
          <c:smooth val="0"/>
          <c:extLst>
            <c:ext xmlns:c16="http://schemas.microsoft.com/office/drawing/2014/chart" uri="{C3380CC4-5D6E-409C-BE32-E72D297353CC}">
              <c16:uniqueId val="{00000001-6179-47FC-B631-FF4A14B537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111.22</c:v>
                </c:pt>
                <c:pt idx="1">
                  <c:v>102.85</c:v>
                </c:pt>
                <c:pt idx="2">
                  <c:v>102.81</c:v>
                </c:pt>
                <c:pt idx="3">
                  <c:v>102.2</c:v>
                </c:pt>
                <c:pt idx="4">
                  <c:v>104.48</c:v>
                </c:pt>
              </c:numCache>
            </c:numRef>
          </c:val>
          <c:extLst>
            <c:ext xmlns:c16="http://schemas.microsoft.com/office/drawing/2014/chart" uri="{C3380CC4-5D6E-409C-BE32-E72D297353CC}">
              <c16:uniqueId val="{00000000-A605-4B50-9CC2-BE873791D2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104.11</c:v>
                </c:pt>
                <c:pt idx="4">
                  <c:v>101.98</c:v>
                </c:pt>
              </c:numCache>
            </c:numRef>
          </c:val>
          <c:smooth val="0"/>
          <c:extLst>
            <c:ext xmlns:c16="http://schemas.microsoft.com/office/drawing/2014/chart" uri="{C3380CC4-5D6E-409C-BE32-E72D297353CC}">
              <c16:uniqueId val="{00000001-A605-4B50-9CC2-BE873791D2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2.92</c:v>
                </c:pt>
                <c:pt idx="1">
                  <c:v>5.87</c:v>
                </c:pt>
                <c:pt idx="2">
                  <c:v>8.86</c:v>
                </c:pt>
                <c:pt idx="3">
                  <c:v>13.24</c:v>
                </c:pt>
                <c:pt idx="4">
                  <c:v>17.03</c:v>
                </c:pt>
              </c:numCache>
            </c:numRef>
          </c:val>
          <c:extLst>
            <c:ext xmlns:c16="http://schemas.microsoft.com/office/drawing/2014/chart" uri="{C3380CC4-5D6E-409C-BE32-E72D297353CC}">
              <c16:uniqueId val="{00000000-D5DD-424A-8FD7-54F2772F37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31.73</c:v>
                </c:pt>
                <c:pt idx="4">
                  <c:v>32.57</c:v>
                </c:pt>
              </c:numCache>
            </c:numRef>
          </c:val>
          <c:smooth val="0"/>
          <c:extLst>
            <c:ext xmlns:c16="http://schemas.microsoft.com/office/drawing/2014/chart" uri="{C3380CC4-5D6E-409C-BE32-E72D297353CC}">
              <c16:uniqueId val="{00000001-D5DD-424A-8FD7-54F2772F37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B2-4401-A4A1-30D7D9E342A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formatCode="#,##0.00;&quot;△&quot;#,##0.00">
                  <c:v>0</c:v>
                </c:pt>
                <c:pt idx="4">
                  <c:v>0.04</c:v>
                </c:pt>
              </c:numCache>
            </c:numRef>
          </c:val>
          <c:smooth val="0"/>
          <c:extLst>
            <c:ext xmlns:c16="http://schemas.microsoft.com/office/drawing/2014/chart" uri="{C3380CC4-5D6E-409C-BE32-E72D297353CC}">
              <c16:uniqueId val="{00000001-98B2-4401-A4A1-30D7D9E342A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E4-46BB-9082-B3C6903038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46.91</c:v>
                </c:pt>
                <c:pt idx="4">
                  <c:v>52.27</c:v>
                </c:pt>
              </c:numCache>
            </c:numRef>
          </c:val>
          <c:smooth val="0"/>
          <c:extLst>
            <c:ext xmlns:c16="http://schemas.microsoft.com/office/drawing/2014/chart" uri="{C3380CC4-5D6E-409C-BE32-E72D297353CC}">
              <c16:uniqueId val="{00000001-F4E4-46BB-9082-B3C6903038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30.48</c:v>
                </c:pt>
                <c:pt idx="1">
                  <c:v>45</c:v>
                </c:pt>
                <c:pt idx="2">
                  <c:v>46.06</c:v>
                </c:pt>
                <c:pt idx="3">
                  <c:v>55.4</c:v>
                </c:pt>
                <c:pt idx="4">
                  <c:v>55.06</c:v>
                </c:pt>
              </c:numCache>
            </c:numRef>
          </c:val>
          <c:extLst>
            <c:ext xmlns:c16="http://schemas.microsoft.com/office/drawing/2014/chart" uri="{C3380CC4-5D6E-409C-BE32-E72D297353CC}">
              <c16:uniqueId val="{00000000-F716-4287-A171-65C304395F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44.35</c:v>
                </c:pt>
                <c:pt idx="4">
                  <c:v>41.51</c:v>
                </c:pt>
              </c:numCache>
            </c:numRef>
          </c:val>
          <c:smooth val="0"/>
          <c:extLst>
            <c:ext xmlns:c16="http://schemas.microsoft.com/office/drawing/2014/chart" uri="{C3380CC4-5D6E-409C-BE32-E72D297353CC}">
              <c16:uniqueId val="{00000001-F716-4287-A171-65C304395F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1176.33</c:v>
                </c:pt>
                <c:pt idx="1">
                  <c:v>1521.01</c:v>
                </c:pt>
                <c:pt idx="2">
                  <c:v>1584.58</c:v>
                </c:pt>
                <c:pt idx="3">
                  <c:v>1492.22</c:v>
                </c:pt>
                <c:pt idx="4">
                  <c:v>1383.01</c:v>
                </c:pt>
              </c:numCache>
            </c:numRef>
          </c:val>
          <c:extLst>
            <c:ext xmlns:c16="http://schemas.microsoft.com/office/drawing/2014/chart" uri="{C3380CC4-5D6E-409C-BE32-E72D297353CC}">
              <c16:uniqueId val="{00000000-205F-40A9-94F0-7B475EAA9BD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1283.69</c:v>
                </c:pt>
                <c:pt idx="4">
                  <c:v>1160.22</c:v>
                </c:pt>
              </c:numCache>
            </c:numRef>
          </c:val>
          <c:smooth val="0"/>
          <c:extLst>
            <c:ext xmlns:c16="http://schemas.microsoft.com/office/drawing/2014/chart" uri="{C3380CC4-5D6E-409C-BE32-E72D297353CC}">
              <c16:uniqueId val="{00000001-205F-40A9-94F0-7B475EAA9BD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91.22</c:v>
                </c:pt>
                <c:pt idx="1">
                  <c:v>89.68</c:v>
                </c:pt>
                <c:pt idx="2">
                  <c:v>81.73</c:v>
                </c:pt>
                <c:pt idx="3">
                  <c:v>91.1</c:v>
                </c:pt>
                <c:pt idx="4">
                  <c:v>80.48</c:v>
                </c:pt>
              </c:numCache>
            </c:numRef>
          </c:val>
          <c:extLst>
            <c:ext xmlns:c16="http://schemas.microsoft.com/office/drawing/2014/chart" uri="{C3380CC4-5D6E-409C-BE32-E72D297353CC}">
              <c16:uniqueId val="{00000000-5679-490D-91EA-9D941D63EE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82.53</c:v>
                </c:pt>
                <c:pt idx="4">
                  <c:v>81.81</c:v>
                </c:pt>
              </c:numCache>
            </c:numRef>
          </c:val>
          <c:smooth val="0"/>
          <c:extLst>
            <c:ext xmlns:c16="http://schemas.microsoft.com/office/drawing/2014/chart" uri="{C3380CC4-5D6E-409C-BE32-E72D297353CC}">
              <c16:uniqueId val="{00000001-5679-490D-91EA-9D941D63EE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149.32</c:v>
                </c:pt>
                <c:pt idx="1">
                  <c:v>152.37</c:v>
                </c:pt>
                <c:pt idx="2">
                  <c:v>152.44999999999999</c:v>
                </c:pt>
                <c:pt idx="3">
                  <c:v>147.37</c:v>
                </c:pt>
                <c:pt idx="4">
                  <c:v>166.53</c:v>
                </c:pt>
              </c:numCache>
            </c:numRef>
          </c:val>
          <c:extLst>
            <c:ext xmlns:c16="http://schemas.microsoft.com/office/drawing/2014/chart" uri="{C3380CC4-5D6E-409C-BE32-E72D297353CC}">
              <c16:uniqueId val="{00000000-A65B-4AC4-AEA6-EB8A417502B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190.48</c:v>
                </c:pt>
                <c:pt idx="4">
                  <c:v>193.59</c:v>
                </c:pt>
              </c:numCache>
            </c:numRef>
          </c:val>
          <c:smooth val="0"/>
          <c:extLst>
            <c:ext xmlns:c16="http://schemas.microsoft.com/office/drawing/2014/chart" uri="{C3380CC4-5D6E-409C-BE32-E72D297353CC}">
              <c16:uniqueId val="{00000001-A65B-4AC4-AEA6-EB8A417502B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竜王町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11543</v>
      </c>
      <c r="AM8" s="42"/>
      <c r="AN8" s="42"/>
      <c r="AO8" s="42"/>
      <c r="AP8" s="42"/>
      <c r="AQ8" s="42"/>
      <c r="AR8" s="42"/>
      <c r="AS8" s="42"/>
      <c r="AT8" s="35">
        <f>データ!T6</f>
        <v>44.55</v>
      </c>
      <c r="AU8" s="35"/>
      <c r="AV8" s="35"/>
      <c r="AW8" s="35"/>
      <c r="AX8" s="35"/>
      <c r="AY8" s="35"/>
      <c r="AZ8" s="35"/>
      <c r="BA8" s="35"/>
      <c r="BB8" s="35">
        <f>データ!U6</f>
        <v>259.10000000000002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59.04</v>
      </c>
      <c r="J10" s="35"/>
      <c r="K10" s="35"/>
      <c r="L10" s="35"/>
      <c r="M10" s="35"/>
      <c r="N10" s="35"/>
      <c r="O10" s="35"/>
      <c r="P10" s="35">
        <f>データ!P6</f>
        <v>85.35</v>
      </c>
      <c r="Q10" s="35"/>
      <c r="R10" s="35"/>
      <c r="S10" s="35"/>
      <c r="T10" s="35"/>
      <c r="U10" s="35"/>
      <c r="V10" s="35"/>
      <c r="W10" s="35">
        <f>データ!Q6</f>
        <v>88.59</v>
      </c>
      <c r="X10" s="35"/>
      <c r="Y10" s="35"/>
      <c r="Z10" s="35"/>
      <c r="AA10" s="35"/>
      <c r="AB10" s="35"/>
      <c r="AC10" s="35"/>
      <c r="AD10" s="42">
        <f>データ!R6</f>
        <v>2667</v>
      </c>
      <c r="AE10" s="42"/>
      <c r="AF10" s="42"/>
      <c r="AG10" s="42"/>
      <c r="AH10" s="42"/>
      <c r="AI10" s="42"/>
      <c r="AJ10" s="42"/>
      <c r="AK10" s="2"/>
      <c r="AL10" s="42">
        <f>データ!V6</f>
        <v>9832</v>
      </c>
      <c r="AM10" s="42"/>
      <c r="AN10" s="42"/>
      <c r="AO10" s="42"/>
      <c r="AP10" s="42"/>
      <c r="AQ10" s="42"/>
      <c r="AR10" s="42"/>
      <c r="AS10" s="42"/>
      <c r="AT10" s="35">
        <f>データ!W6</f>
        <v>4.41</v>
      </c>
      <c r="AU10" s="35"/>
      <c r="AV10" s="35"/>
      <c r="AW10" s="35"/>
      <c r="AX10" s="35"/>
      <c r="AY10" s="35"/>
      <c r="AZ10" s="35"/>
      <c r="BA10" s="35"/>
      <c r="BB10" s="35">
        <f>データ!X6</f>
        <v>2229.48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ChjpWf6bl6vHio+sOna8LGZqy07H1kbONYLUzr1PZDOS4KUrjFKXSX76etBMK+bY+l4IcF83rROpBmIcpKhGg==" saltValue="nxjRLDqWb2Iv/GJBd65vg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253847</v>
      </c>
      <c r="D6" s="19">
        <f t="shared" si="3"/>
        <v>46</v>
      </c>
      <c r="E6" s="19">
        <f t="shared" si="3"/>
        <v>17</v>
      </c>
      <c r="F6" s="19">
        <f t="shared" si="3"/>
        <v>4</v>
      </c>
      <c r="G6" s="19">
        <f t="shared" si="3"/>
        <v>0</v>
      </c>
      <c r="H6" s="19" t="str">
        <f t="shared" si="3"/>
        <v>滋賀県　竜王町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59.04</v>
      </c>
      <c r="P6" s="20">
        <f t="shared" si="3"/>
        <v>85.35</v>
      </c>
      <c r="Q6" s="20">
        <f t="shared" si="3"/>
        <v>88.59</v>
      </c>
      <c r="R6" s="20">
        <f t="shared" si="3"/>
        <v>2667</v>
      </c>
      <c r="S6" s="20">
        <f t="shared" si="3"/>
        <v>11543</v>
      </c>
      <c r="T6" s="20">
        <f t="shared" si="3"/>
        <v>44.55</v>
      </c>
      <c r="U6" s="20">
        <f t="shared" si="3"/>
        <v>259.10000000000002</v>
      </c>
      <c r="V6" s="20">
        <f t="shared" si="3"/>
        <v>9832</v>
      </c>
      <c r="W6" s="20">
        <f t="shared" si="3"/>
        <v>4.41</v>
      </c>
      <c r="X6" s="20">
        <f t="shared" si="3"/>
        <v>2229.48</v>
      </c>
      <c r="Y6" s="21">
        <f>IF(Y7="",NA(),Y7)</f>
        <v>111.22</v>
      </c>
      <c r="Z6" s="21">
        <f t="shared" ref="Z6:AH6" si="4">IF(Z7="",NA(),Z7)</f>
        <v>102.85</v>
      </c>
      <c r="AA6" s="21">
        <f t="shared" si="4"/>
        <v>102.81</v>
      </c>
      <c r="AB6" s="21">
        <f t="shared" si="4"/>
        <v>102.2</v>
      </c>
      <c r="AC6" s="21">
        <f t="shared" si="4"/>
        <v>104.48</v>
      </c>
      <c r="AD6" s="21">
        <f t="shared" si="4"/>
        <v>101.72</v>
      </c>
      <c r="AE6" s="21">
        <f t="shared" si="4"/>
        <v>102.73</v>
      </c>
      <c r="AF6" s="21">
        <f t="shared" si="4"/>
        <v>105.78</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46.91</v>
      </c>
      <c r="AS6" s="21">
        <f t="shared" si="5"/>
        <v>52.27</v>
      </c>
      <c r="AT6" s="20" t="str">
        <f>IF(AT7="","",IF(AT7="-","【-】","【"&amp;SUBSTITUTE(TEXT(AT7,"#,##0.00"),"-","△")&amp;"】"))</f>
        <v>【65.93】</v>
      </c>
      <c r="AU6" s="21">
        <f>IF(AU7="",NA(),AU7)</f>
        <v>30.48</v>
      </c>
      <c r="AV6" s="21">
        <f t="shared" ref="AV6:BD6" si="6">IF(AV7="",NA(),AV7)</f>
        <v>45</v>
      </c>
      <c r="AW6" s="21">
        <f t="shared" si="6"/>
        <v>46.06</v>
      </c>
      <c r="AX6" s="21">
        <f t="shared" si="6"/>
        <v>55.4</v>
      </c>
      <c r="AY6" s="21">
        <f t="shared" si="6"/>
        <v>55.06</v>
      </c>
      <c r="AZ6" s="21">
        <f t="shared" si="6"/>
        <v>49.18</v>
      </c>
      <c r="BA6" s="21">
        <f t="shared" si="6"/>
        <v>47.72</v>
      </c>
      <c r="BB6" s="21">
        <f t="shared" si="6"/>
        <v>44.24</v>
      </c>
      <c r="BC6" s="21">
        <f t="shared" si="6"/>
        <v>44.35</v>
      </c>
      <c r="BD6" s="21">
        <f t="shared" si="6"/>
        <v>41.51</v>
      </c>
      <c r="BE6" s="20" t="str">
        <f>IF(BE7="","",IF(BE7="-","【-】","【"&amp;SUBSTITUTE(TEXT(BE7,"#,##0.00"),"-","△")&amp;"】"))</f>
        <v>【44.25】</v>
      </c>
      <c r="BF6" s="21">
        <f>IF(BF7="",NA(),BF7)</f>
        <v>1176.33</v>
      </c>
      <c r="BG6" s="21">
        <f t="shared" ref="BG6:BO6" si="7">IF(BG7="",NA(),BG7)</f>
        <v>1521.01</v>
      </c>
      <c r="BH6" s="21">
        <f t="shared" si="7"/>
        <v>1584.58</v>
      </c>
      <c r="BI6" s="21">
        <f t="shared" si="7"/>
        <v>1492.22</v>
      </c>
      <c r="BJ6" s="21">
        <f t="shared" si="7"/>
        <v>1383.01</v>
      </c>
      <c r="BK6" s="21">
        <f t="shared" si="7"/>
        <v>1194.1500000000001</v>
      </c>
      <c r="BL6" s="21">
        <f t="shared" si="7"/>
        <v>1206.79</v>
      </c>
      <c r="BM6" s="21">
        <f t="shared" si="7"/>
        <v>1258.43</v>
      </c>
      <c r="BN6" s="21">
        <f t="shared" si="7"/>
        <v>1283.69</v>
      </c>
      <c r="BO6" s="21">
        <f t="shared" si="7"/>
        <v>1160.22</v>
      </c>
      <c r="BP6" s="20" t="str">
        <f>IF(BP7="","",IF(BP7="-","【-】","【"&amp;SUBSTITUTE(TEXT(BP7,"#,##0.00"),"-","△")&amp;"】"))</f>
        <v>【1,182.11】</v>
      </c>
      <c r="BQ6" s="21">
        <f>IF(BQ7="",NA(),BQ7)</f>
        <v>91.22</v>
      </c>
      <c r="BR6" s="21">
        <f t="shared" ref="BR6:BZ6" si="8">IF(BR7="",NA(),BR7)</f>
        <v>89.68</v>
      </c>
      <c r="BS6" s="21">
        <f t="shared" si="8"/>
        <v>81.73</v>
      </c>
      <c r="BT6" s="21">
        <f t="shared" si="8"/>
        <v>91.1</v>
      </c>
      <c r="BU6" s="21">
        <f t="shared" si="8"/>
        <v>80.48</v>
      </c>
      <c r="BV6" s="21">
        <f t="shared" si="8"/>
        <v>72.260000000000005</v>
      </c>
      <c r="BW6" s="21">
        <f t="shared" si="8"/>
        <v>71.84</v>
      </c>
      <c r="BX6" s="21">
        <f t="shared" si="8"/>
        <v>73.36</v>
      </c>
      <c r="BY6" s="21">
        <f t="shared" si="8"/>
        <v>82.53</v>
      </c>
      <c r="BZ6" s="21">
        <f t="shared" si="8"/>
        <v>81.81</v>
      </c>
      <c r="CA6" s="20" t="str">
        <f>IF(CA7="","",IF(CA7="-","【-】","【"&amp;SUBSTITUTE(TEXT(CA7,"#,##0.00"),"-","△")&amp;"】"))</f>
        <v>【73.78】</v>
      </c>
      <c r="CB6" s="21">
        <f>IF(CB7="",NA(),CB7)</f>
        <v>149.32</v>
      </c>
      <c r="CC6" s="21">
        <f t="shared" ref="CC6:CK6" si="9">IF(CC7="",NA(),CC7)</f>
        <v>152.37</v>
      </c>
      <c r="CD6" s="21">
        <f t="shared" si="9"/>
        <v>152.44999999999999</v>
      </c>
      <c r="CE6" s="21">
        <f t="shared" si="9"/>
        <v>147.37</v>
      </c>
      <c r="CF6" s="21">
        <f t="shared" si="9"/>
        <v>166.53</v>
      </c>
      <c r="CG6" s="21">
        <f t="shared" si="9"/>
        <v>230.02</v>
      </c>
      <c r="CH6" s="21">
        <f t="shared" si="9"/>
        <v>228.47</v>
      </c>
      <c r="CI6" s="21">
        <f t="shared" si="9"/>
        <v>224.88</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44.24</v>
      </c>
      <c r="CV6" s="21">
        <f t="shared" si="10"/>
        <v>45.3</v>
      </c>
      <c r="CW6" s="20" t="str">
        <f>IF(CW7="","",IF(CW7="-","【-】","【"&amp;SUBSTITUTE(TEXT(CW7,"#,##0.00"),"-","△")&amp;"】"))</f>
        <v>【42.22】</v>
      </c>
      <c r="CX6" s="21">
        <f>IF(CX7="",NA(),CX7)</f>
        <v>90.91</v>
      </c>
      <c r="CY6" s="21">
        <f t="shared" ref="CY6:DG6" si="11">IF(CY7="",NA(),CY7)</f>
        <v>91.46</v>
      </c>
      <c r="CZ6" s="21">
        <f t="shared" si="11"/>
        <v>91.21</v>
      </c>
      <c r="DA6" s="21">
        <f t="shared" si="11"/>
        <v>91.42</v>
      </c>
      <c r="DB6" s="21">
        <f t="shared" si="11"/>
        <v>91.57</v>
      </c>
      <c r="DC6" s="21">
        <f t="shared" si="11"/>
        <v>83.32</v>
      </c>
      <c r="DD6" s="21">
        <f t="shared" si="11"/>
        <v>83.75</v>
      </c>
      <c r="DE6" s="21">
        <f t="shared" si="11"/>
        <v>84.19</v>
      </c>
      <c r="DF6" s="21">
        <f t="shared" si="11"/>
        <v>88.15</v>
      </c>
      <c r="DG6" s="21">
        <f t="shared" si="11"/>
        <v>88.37</v>
      </c>
      <c r="DH6" s="20" t="str">
        <f>IF(DH7="","",IF(DH7="-","【-】","【"&amp;SUBSTITUTE(TEXT(DH7,"#,##0.00"),"-","△")&amp;"】"))</f>
        <v>【85.67】</v>
      </c>
      <c r="DI6" s="21">
        <f>IF(DI7="",NA(),DI7)</f>
        <v>2.92</v>
      </c>
      <c r="DJ6" s="21">
        <f t="shared" ref="DJ6:DR6" si="12">IF(DJ7="",NA(),DJ7)</f>
        <v>5.87</v>
      </c>
      <c r="DK6" s="21">
        <f t="shared" si="12"/>
        <v>8.86</v>
      </c>
      <c r="DL6" s="21">
        <f t="shared" si="12"/>
        <v>13.24</v>
      </c>
      <c r="DM6" s="21">
        <f t="shared" si="12"/>
        <v>17.03</v>
      </c>
      <c r="DN6" s="21">
        <f t="shared" si="12"/>
        <v>24.68</v>
      </c>
      <c r="DO6" s="21">
        <f t="shared" si="12"/>
        <v>24.68</v>
      </c>
      <c r="DP6" s="21">
        <f t="shared" si="12"/>
        <v>21.36</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0.27</v>
      </c>
      <c r="EN6" s="21">
        <f t="shared" si="14"/>
        <v>0.22</v>
      </c>
      <c r="EO6" s="20" t="str">
        <f>IF(EO7="","",IF(EO7="-","【-】","【"&amp;SUBSTITUTE(TEXT(EO7,"#,##0.00"),"-","△")&amp;"】"))</f>
        <v>【0.13】</v>
      </c>
    </row>
    <row r="7" spans="1:148" s="22" customFormat="1" x14ac:dyDescent="0.15">
      <c r="A7" s="14"/>
      <c r="B7" s="23">
        <v>2022</v>
      </c>
      <c r="C7" s="23">
        <v>253847</v>
      </c>
      <c r="D7" s="23">
        <v>46</v>
      </c>
      <c r="E7" s="23">
        <v>17</v>
      </c>
      <c r="F7" s="23">
        <v>4</v>
      </c>
      <c r="G7" s="23">
        <v>0</v>
      </c>
      <c r="H7" s="23" t="s">
        <v>96</v>
      </c>
      <c r="I7" s="23" t="s">
        <v>97</v>
      </c>
      <c r="J7" s="23" t="s">
        <v>98</v>
      </c>
      <c r="K7" s="23" t="s">
        <v>99</v>
      </c>
      <c r="L7" s="23" t="s">
        <v>100</v>
      </c>
      <c r="M7" s="23" t="s">
        <v>101</v>
      </c>
      <c r="N7" s="24" t="s">
        <v>102</v>
      </c>
      <c r="O7" s="24">
        <v>59.04</v>
      </c>
      <c r="P7" s="24">
        <v>85.35</v>
      </c>
      <c r="Q7" s="24">
        <v>88.59</v>
      </c>
      <c r="R7" s="24">
        <v>2667</v>
      </c>
      <c r="S7" s="24">
        <v>11543</v>
      </c>
      <c r="T7" s="24">
        <v>44.55</v>
      </c>
      <c r="U7" s="24">
        <v>259.10000000000002</v>
      </c>
      <c r="V7" s="24">
        <v>9832</v>
      </c>
      <c r="W7" s="24">
        <v>4.41</v>
      </c>
      <c r="X7" s="24">
        <v>2229.48</v>
      </c>
      <c r="Y7" s="24">
        <v>111.22</v>
      </c>
      <c r="Z7" s="24">
        <v>102.85</v>
      </c>
      <c r="AA7" s="24">
        <v>102.81</v>
      </c>
      <c r="AB7" s="24">
        <v>102.2</v>
      </c>
      <c r="AC7" s="24">
        <v>104.48</v>
      </c>
      <c r="AD7" s="24">
        <v>101.72</v>
      </c>
      <c r="AE7" s="24">
        <v>102.73</v>
      </c>
      <c r="AF7" s="24">
        <v>105.78</v>
      </c>
      <c r="AG7" s="24">
        <v>104.11</v>
      </c>
      <c r="AH7" s="24">
        <v>101.98</v>
      </c>
      <c r="AI7" s="24">
        <v>104.54</v>
      </c>
      <c r="AJ7" s="24">
        <v>0</v>
      </c>
      <c r="AK7" s="24">
        <v>0</v>
      </c>
      <c r="AL7" s="24">
        <v>0</v>
      </c>
      <c r="AM7" s="24">
        <v>0</v>
      </c>
      <c r="AN7" s="24">
        <v>0</v>
      </c>
      <c r="AO7" s="24">
        <v>112.88</v>
      </c>
      <c r="AP7" s="24">
        <v>94.97</v>
      </c>
      <c r="AQ7" s="24">
        <v>63.96</v>
      </c>
      <c r="AR7" s="24">
        <v>46.91</v>
      </c>
      <c r="AS7" s="24">
        <v>52.27</v>
      </c>
      <c r="AT7" s="24">
        <v>65.930000000000007</v>
      </c>
      <c r="AU7" s="24">
        <v>30.48</v>
      </c>
      <c r="AV7" s="24">
        <v>45</v>
      </c>
      <c r="AW7" s="24">
        <v>46.06</v>
      </c>
      <c r="AX7" s="24">
        <v>55.4</v>
      </c>
      <c r="AY7" s="24">
        <v>55.06</v>
      </c>
      <c r="AZ7" s="24">
        <v>49.18</v>
      </c>
      <c r="BA7" s="24">
        <v>47.72</v>
      </c>
      <c r="BB7" s="24">
        <v>44.24</v>
      </c>
      <c r="BC7" s="24">
        <v>44.35</v>
      </c>
      <c r="BD7" s="24">
        <v>41.51</v>
      </c>
      <c r="BE7" s="24">
        <v>44.25</v>
      </c>
      <c r="BF7" s="24">
        <v>1176.33</v>
      </c>
      <c r="BG7" s="24">
        <v>1521.01</v>
      </c>
      <c r="BH7" s="24">
        <v>1584.58</v>
      </c>
      <c r="BI7" s="24">
        <v>1492.22</v>
      </c>
      <c r="BJ7" s="24">
        <v>1383.01</v>
      </c>
      <c r="BK7" s="24">
        <v>1194.1500000000001</v>
      </c>
      <c r="BL7" s="24">
        <v>1206.79</v>
      </c>
      <c r="BM7" s="24">
        <v>1258.43</v>
      </c>
      <c r="BN7" s="24">
        <v>1283.69</v>
      </c>
      <c r="BO7" s="24">
        <v>1160.22</v>
      </c>
      <c r="BP7" s="24">
        <v>1182.1099999999999</v>
      </c>
      <c r="BQ7" s="24">
        <v>91.22</v>
      </c>
      <c r="BR7" s="24">
        <v>89.68</v>
      </c>
      <c r="BS7" s="24">
        <v>81.73</v>
      </c>
      <c r="BT7" s="24">
        <v>91.1</v>
      </c>
      <c r="BU7" s="24">
        <v>80.48</v>
      </c>
      <c r="BV7" s="24">
        <v>72.260000000000005</v>
      </c>
      <c r="BW7" s="24">
        <v>71.84</v>
      </c>
      <c r="BX7" s="24">
        <v>73.36</v>
      </c>
      <c r="BY7" s="24">
        <v>82.53</v>
      </c>
      <c r="BZ7" s="24">
        <v>81.81</v>
      </c>
      <c r="CA7" s="24">
        <v>73.78</v>
      </c>
      <c r="CB7" s="24">
        <v>149.32</v>
      </c>
      <c r="CC7" s="24">
        <v>152.37</v>
      </c>
      <c r="CD7" s="24">
        <v>152.44999999999999</v>
      </c>
      <c r="CE7" s="24">
        <v>147.37</v>
      </c>
      <c r="CF7" s="24">
        <v>166.53</v>
      </c>
      <c r="CG7" s="24">
        <v>230.02</v>
      </c>
      <c r="CH7" s="24">
        <v>228.47</v>
      </c>
      <c r="CI7" s="24">
        <v>224.88</v>
      </c>
      <c r="CJ7" s="24">
        <v>190.48</v>
      </c>
      <c r="CK7" s="24">
        <v>193.59</v>
      </c>
      <c r="CL7" s="24">
        <v>220.62</v>
      </c>
      <c r="CM7" s="24" t="s">
        <v>102</v>
      </c>
      <c r="CN7" s="24" t="s">
        <v>102</v>
      </c>
      <c r="CO7" s="24" t="s">
        <v>102</v>
      </c>
      <c r="CP7" s="24" t="s">
        <v>102</v>
      </c>
      <c r="CQ7" s="24" t="s">
        <v>102</v>
      </c>
      <c r="CR7" s="24">
        <v>42.56</v>
      </c>
      <c r="CS7" s="24">
        <v>42.47</v>
      </c>
      <c r="CT7" s="24">
        <v>42.4</v>
      </c>
      <c r="CU7" s="24">
        <v>44.24</v>
      </c>
      <c r="CV7" s="24">
        <v>45.3</v>
      </c>
      <c r="CW7" s="24">
        <v>42.22</v>
      </c>
      <c r="CX7" s="24">
        <v>90.91</v>
      </c>
      <c r="CY7" s="24">
        <v>91.46</v>
      </c>
      <c r="CZ7" s="24">
        <v>91.21</v>
      </c>
      <c r="DA7" s="24">
        <v>91.42</v>
      </c>
      <c r="DB7" s="24">
        <v>91.57</v>
      </c>
      <c r="DC7" s="24">
        <v>83.32</v>
      </c>
      <c r="DD7" s="24">
        <v>83.75</v>
      </c>
      <c r="DE7" s="24">
        <v>84.19</v>
      </c>
      <c r="DF7" s="24">
        <v>88.15</v>
      </c>
      <c r="DG7" s="24">
        <v>88.37</v>
      </c>
      <c r="DH7" s="24">
        <v>85.67</v>
      </c>
      <c r="DI7" s="24">
        <v>2.92</v>
      </c>
      <c r="DJ7" s="24">
        <v>5.87</v>
      </c>
      <c r="DK7" s="24">
        <v>8.86</v>
      </c>
      <c r="DL7" s="24">
        <v>13.24</v>
      </c>
      <c r="DM7" s="24">
        <v>17.03</v>
      </c>
      <c r="DN7" s="24">
        <v>24.68</v>
      </c>
      <c r="DO7" s="24">
        <v>24.68</v>
      </c>
      <c r="DP7" s="24">
        <v>21.36</v>
      </c>
      <c r="DQ7" s="24">
        <v>31.73</v>
      </c>
      <c r="DR7" s="24">
        <v>32.57</v>
      </c>
      <c r="DS7" s="24">
        <v>28</v>
      </c>
      <c r="DT7" s="24">
        <v>0</v>
      </c>
      <c r="DU7" s="24">
        <v>0</v>
      </c>
      <c r="DV7" s="24">
        <v>0</v>
      </c>
      <c r="DW7" s="24">
        <v>0</v>
      </c>
      <c r="DX7" s="24">
        <v>0</v>
      </c>
      <c r="DY7" s="24">
        <v>0.01</v>
      </c>
      <c r="DZ7" s="24">
        <v>8.6199999999999992</v>
      </c>
      <c r="EA7" s="24">
        <v>0.01</v>
      </c>
      <c r="EB7" s="24">
        <v>0</v>
      </c>
      <c r="EC7" s="24">
        <v>0.04</v>
      </c>
      <c r="ED7" s="24">
        <v>0.03</v>
      </c>
      <c r="EE7" s="24">
        <v>0</v>
      </c>
      <c r="EF7" s="24">
        <v>0</v>
      </c>
      <c r="EG7" s="24">
        <v>0</v>
      </c>
      <c r="EH7" s="24">
        <v>0</v>
      </c>
      <c r="EI7" s="24">
        <v>0</v>
      </c>
      <c r="EJ7" s="24">
        <v>0.13</v>
      </c>
      <c r="EK7" s="24">
        <v>0.36</v>
      </c>
      <c r="EL7" s="24">
        <v>0.39</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cp:lastPrinted>2024-02-08T00:40:46Z</cp:lastPrinted>
  <dcterms:created xsi:type="dcterms:W3CDTF">2023-12-12T00:56:52Z</dcterms:created>
  <dcterms:modified xsi:type="dcterms:W3CDTF">2024-02-08T00:49:08Z</dcterms:modified>
  <cp:category/>
</cp:coreProperties>
</file>