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5-hp.RYUOH-INT\Desktop\【HP】\【竜王町HP】\life\suido\keieihikaku_bunseki\tokutei\"/>
    </mc:Choice>
  </mc:AlternateContent>
  <xr:revisionPtr revIDLastSave="0" documentId="13_ncr:1_{CDD54F69-5CBF-49B7-99B3-C219B611A57C}" xr6:coauthVersionLast="47" xr6:coauthVersionMax="47" xr10:uidLastSave="{00000000-0000-0000-0000-000000000000}"/>
  <workbookProtection workbookAlgorithmName="SHA-512" workbookHashValue="nwrg13j2Pz0HMhqRrBEY9bAZrljiQEAnfFhtrqdlsXQrktq15oUidUKFXje8+TLmhyc5AVBTBaD4l1A9ZLWPwQ==" workbookSaltValue="/v1XUpNzoygvG38mbL2mmw=="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H85" i="4"/>
  <c r="F85" i="4"/>
  <c r="E85" i="4"/>
  <c r="BB10" i="4"/>
  <c r="AT10" i="4"/>
  <c r="AL10" i="4"/>
  <c r="P10" i="4"/>
  <c r="W8" i="4"/>
  <c r="P8" i="4"/>
  <c r="I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<sst xmlns="http://schemas.openxmlformats.org/spreadsheetml/2006/main" count="236" uniqueCount="116">
  <si>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</si>
  <si>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</si>
  <si>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</si>
  <si>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</si>
  <si>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</si>
  <si>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</si>
  <si>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</si>
  <si>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</si>
  <si>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</si>
  <si>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</si>
  <si>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</si>
  <si>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</si>
  <si>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</si>
  <si>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</si>
  <si>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</si>
  <si>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</si>
  <si>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</si>
  <si>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</si>
  <si>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</si>
  <si>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</si>
  <si>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</si>
  <si>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</si>
  <si>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</si>
  <si>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</si>
  <si>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</si>
  <si>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</si>
  <si>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</si>
  <si>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</si>
  <si>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</si>
  <si>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</si>
  <si>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</si>
  <si>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</si>
  <si>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</si>
  <si>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</si>
  <si>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</si>
  <si>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</si>
  <si>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</si>
  <si>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</si>
  <si>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</si>
  <si>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</si>
  <si>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</si>
  <si>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</si>
  <si>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</si>
  <si>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</si>
  <si>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</si>
  <si>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</si>
  <si>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</si>
  <si>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</si>
  <si>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</si>
  <si>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</si>
  <si>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</si>
  <si>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</si>
  <si>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</si>
  <si>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</si>
  <si>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</si>
  <si>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</si>
  <si>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</si>
  <si>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</si>
  <si>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</si>
  <si>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</si>
  <si>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</si>
  <si>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</si>
  <si>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</si>
  <si>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</si>
  <si>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</si>
  <si>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</si>
  <si>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</si>
  <si>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</si>
  <si>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</si>
  <si>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</si>
  <si>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</si>
  <si>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</si>
  <si>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</si>
  <si>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</si>
  <si>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</si>
  <si>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</si>
  <si>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</si>
  <si>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</si>
  <si>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</si>
  <si>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</si>
  <si>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</si>
  <si>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</si>
  <si>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</si>
  <si>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</si>
  <si>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</si>
  <si>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</si>
  <si>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</si>
  <si>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</si>
  <si>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</si>
  <si>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</si>
  <si>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</si>
  <si>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</si>
  <si>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</si>
  <si>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</si>
  <si>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</si>
  <si>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</si>
  <si>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</si>
  <si>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</si>
  <si>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</si>
  <si>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</si>
  <si>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</si>
  <si>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</si>
  <si>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</si>
  <si>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</si>
  <si>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</si>
  <si>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</si>
  <si>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</si>
  <si>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</si>
  <si>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</si>
  <si>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</si>
  <si>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</si>
  <si>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</si>
  <si>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</si>
  <si>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4" eb="6">
      <t>ケイジョウ</t>
    </rPh>
    <rPh sb="6" eb="8">
      <t>シュウシ</t>
    </rPh>
    <rPh sb="8" eb="10">
      <t>ヒリツ</t>
    </rPh>
    <rPh sb="17" eb="19">
      <t>ウワマワ</t>
    </rPh>
    <rPh sb="27" eb="29">
      <t>シュウエキ</t>
    </rPh>
    <rPh sb="30" eb="33">
      <t>フソクブン</t>
    </rPh>
    <rPh sb="34" eb="36">
      <t>イッパン</t>
    </rPh>
    <rPh sb="36" eb="38">
      <t>カイケイ</t>
    </rPh>
    <rPh sb="41" eb="44">
      <t>ホジョキン</t>
    </rPh>
    <rPh sb="44" eb="45">
      <t>トウ</t>
    </rPh>
    <rPh sb="46" eb="47">
      <t>マカナ</t>
    </rPh>
    <rPh sb="51" eb="53">
      <t>ジョウキョウ</t>
    </rPh>
    <rPh sb="64" eb="66">
      <t>リュウドウ</t>
    </rPh>
    <rPh sb="66" eb="68">
      <t>ヒリツ</t>
    </rPh>
    <rPh sb="75" eb="77">
      <t>シタマワ</t>
    </rPh>
    <rPh sb="84" eb="86">
      <t>キギョウ</t>
    </rPh>
    <rPh sb="86" eb="87">
      <t>サイ</t>
    </rPh>
    <rPh sb="88" eb="90">
      <t>ショウカン</t>
    </rPh>
    <rPh sb="91" eb="92">
      <t>オオ</t>
    </rPh>
    <rPh sb="94" eb="96">
      <t>エイキョウ</t>
    </rPh>
    <rPh sb="97" eb="99">
      <t>ゲンキン</t>
    </rPh>
    <rPh sb="100" eb="102">
      <t>フソク</t>
    </rPh>
    <rPh sb="103" eb="105">
      <t>イッパン</t>
    </rPh>
    <rPh sb="105" eb="107">
      <t>カイケイ</t>
    </rPh>
    <rPh sb="110" eb="113">
      <t>ホジョキン</t>
    </rPh>
    <rPh sb="113" eb="114">
      <t>トウ</t>
    </rPh>
    <rPh sb="115" eb="116">
      <t>マカナ</t>
    </rPh>
    <rPh sb="125" eb="127">
      <t>キギョウ</t>
    </rPh>
    <rPh sb="127" eb="128">
      <t>サイ</t>
    </rPh>
    <rPh sb="128" eb="130">
      <t>ザンダカ</t>
    </rPh>
    <rPh sb="130" eb="131">
      <t>タイ</t>
    </rPh>
    <rPh sb="131" eb="133">
      <t>ジギョウ</t>
    </rPh>
    <rPh sb="133" eb="135">
      <t>キボ</t>
    </rPh>
    <rPh sb="135" eb="137">
      <t>ヒリツ</t>
    </rPh>
    <rPh sb="139" eb="142">
      <t>ゲスイドウ</t>
    </rPh>
    <rPh sb="142" eb="144">
      <t>セイビ</t>
    </rPh>
    <rPh sb="145" eb="147">
      <t>ジッシ</t>
    </rPh>
    <rPh sb="148" eb="149">
      <t>トモナ</t>
    </rPh>
    <rPh sb="150" eb="151">
      <t>ルイ</t>
    </rPh>
    <rPh sb="151" eb="152">
      <t>ニ</t>
    </rPh>
    <rPh sb="152" eb="154">
      <t>ダンタイ</t>
    </rPh>
    <rPh sb="154" eb="156">
      <t>ヘイキン</t>
    </rPh>
    <rPh sb="156" eb="157">
      <t>チ</t>
    </rPh>
    <rPh sb="158" eb="160">
      <t>ウワマワ</t>
    </rPh>
    <rPh sb="167" eb="169">
      <t>コンゴ</t>
    </rPh>
    <rPh sb="170" eb="172">
      <t>トウシ</t>
    </rPh>
    <rPh sb="173" eb="176">
      <t>ヘイジュンカ</t>
    </rPh>
    <rPh sb="177" eb="178">
      <t>オコナ</t>
    </rPh>
    <rPh sb="179" eb="182">
      <t>ケイカクテキ</t>
    </rPh>
    <rPh sb="183" eb="185">
      <t>カリイ</t>
    </rPh>
    <rPh sb="187" eb="188">
      <t>ツト</t>
    </rPh>
    <rPh sb="253" eb="254">
      <t>ツト</t>
    </rPh>
    <rPh sb="308" eb="311">
      <t>スイセンカ</t>
    </rPh>
    <rPh sb="312" eb="314">
      <t>コウジョウ</t>
    </rPh>
    <rPh sb="317" eb="318">
      <t>ユウ</t>
    </rPh>
    <rPh sb="318" eb="319">
      <t>シュウ</t>
    </rPh>
    <rPh sb="319" eb="321">
      <t>スイリョウ</t>
    </rPh>
    <rPh sb="321" eb="323">
      <t>ゾウカ</t>
    </rPh>
    <rPh sb="324" eb="325">
      <t>ツト</t>
    </rPh>
    <rPh sb="342" eb="344">
      <t>リュウイキ</t>
    </rPh>
    <rPh sb="344" eb="346">
      <t>ゲスイ</t>
    </rPh>
    <rPh sb="346" eb="347">
      <t>ドウ</t>
    </rPh>
    <rPh sb="348" eb="350">
      <t>ショリ</t>
    </rPh>
    <rPh sb="356" eb="358">
      <t>ガイトウ</t>
    </rPh>
    <rPh sb="399" eb="402">
      <t>スイセンカ</t>
    </rPh>
    <rPh sb="402" eb="403">
      <t>リツ</t>
    </rPh>
    <rPh sb="404" eb="406">
      <t>コウジョウ</t>
    </rPh>
    <rPh sb="407" eb="408">
      <t>ム</t>
    </rPh>
    <rPh sb="410" eb="413">
      <t>ミセツゾク</t>
    </rPh>
    <rPh sb="413" eb="414">
      <t>シャ</t>
    </rPh>
    <rPh sb="415" eb="416">
      <t>タイ</t>
    </rPh>
    <rPh sb="419" eb="421">
      <t>カクコ</t>
    </rPh>
    <rPh sb="423" eb="425">
      <t>ホウモン</t>
    </rPh>
    <rPh sb="425" eb="426">
      <t>トウ</t>
    </rPh>
    <rPh sb="430" eb="432">
      <t>コウホウ</t>
    </rPh>
    <rPh sb="433" eb="434">
      <t>ツト</t>
    </rPh>
    <phoneticPr fontId="4"/>
  </si>
  <si>
    <t xml:space="preserve">
　①有形固定資産減価償却率は、類似団体平均値より下回っております。
　現在のところ管渠の更新は発生しておりませんが、今後は過去に整備した管渠の更新時期が集中して到来することが予想されます。
　また、更新投資は新たな供用開始による料金収入が見込めないため、今後、施設の機能維持に関する中長期的な方針であるストックマネジメント計画に則り、適切な維持管理に努めます。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コンゴ</t>
    </rPh>
    <rPh sb="62" eb="64">
      <t>カコ</t>
    </rPh>
    <rPh sb="65" eb="67">
      <t>セイビ</t>
    </rPh>
    <rPh sb="69" eb="71">
      <t>カンキョ</t>
    </rPh>
    <rPh sb="72" eb="74">
      <t>コウシン</t>
    </rPh>
    <rPh sb="74" eb="76">
      <t>ジキ</t>
    </rPh>
    <rPh sb="77" eb="79">
      <t>シュウチュウ</t>
    </rPh>
    <rPh sb="81" eb="83">
      <t>トウライ</t>
    </rPh>
    <rPh sb="88" eb="90">
      <t>ヨソウ</t>
    </rPh>
    <rPh sb="100" eb="102">
      <t>コウシン</t>
    </rPh>
    <rPh sb="102" eb="104">
      <t>トウシ</t>
    </rPh>
    <rPh sb="105" eb="106">
      <t>アラ</t>
    </rPh>
    <rPh sb="108" eb="110">
      <t>キョウヨウ</t>
    </rPh>
    <rPh sb="110" eb="112">
      <t>カイシ</t>
    </rPh>
    <rPh sb="115" eb="117">
      <t>リョウキン</t>
    </rPh>
    <rPh sb="117" eb="119">
      <t>シュウニュウ</t>
    </rPh>
    <rPh sb="120" eb="122">
      <t>ミコ</t>
    </rPh>
    <rPh sb="128" eb="130">
      <t>コンゴ</t>
    </rPh>
    <rPh sb="131" eb="133">
      <t>シセツ</t>
    </rPh>
    <rPh sb="134" eb="136">
      <t>キノウ</t>
    </rPh>
    <rPh sb="136" eb="138">
      <t>イジ</t>
    </rPh>
    <rPh sb="139" eb="140">
      <t>カン</t>
    </rPh>
    <rPh sb="142" eb="146">
      <t>チュウチョウキテキ</t>
    </rPh>
    <rPh sb="147" eb="149">
      <t>ホウシン</t>
    </rPh>
    <rPh sb="162" eb="164">
      <t>ケイカク</t>
    </rPh>
    <rPh sb="165" eb="166">
      <t>ノット</t>
    </rPh>
    <rPh sb="168" eb="170">
      <t>テキセツ</t>
    </rPh>
    <rPh sb="171" eb="173">
      <t>イジ</t>
    </rPh>
    <rPh sb="173" eb="175">
      <t>カンリ</t>
    </rPh>
    <rPh sb="176" eb="177">
      <t>ツト</t>
    </rPh>
    <phoneticPr fontId="4"/>
  </si>
  <si>
    <t xml:space="preserve">
　前年度と比較して、人口減少に伴う収益の減少に対して、工場稼働開始に伴う汚水量増加による収益の増加のため、全体として使用料収益は増加しております。
　しかしながら、保有する老朽化施設等の更新に伴う維持管理費の増加、多額の企業債の償還等が続くことから、適正な維持管理と収入確保に向けた取組が必要となります。
　平成30年度からの地方公営企業法の適用により、事業経営状況の明確化および透明性の向上が図れるようになったため、計画的な経営基盤強化とマネジメント向上を的確に実施し、長期的に安定したサービスの持続を目指します。</t>
    <rPh sb="2" eb="5">
      <t>ゼンネンド</t>
    </rPh>
    <rPh sb="6" eb="8">
      <t>ヒカク</t>
    </rPh>
    <rPh sb="11" eb="13">
      <t>ジンコウ</t>
    </rPh>
    <rPh sb="13" eb="15">
      <t>ゲンショウ</t>
    </rPh>
    <rPh sb="16" eb="17">
      <t>トモナ</t>
    </rPh>
    <rPh sb="18" eb="20">
      <t>シュウエキ</t>
    </rPh>
    <rPh sb="21" eb="23">
      <t>ゲンショウ</t>
    </rPh>
    <rPh sb="24" eb="25">
      <t>タイ</t>
    </rPh>
    <rPh sb="28" eb="30">
      <t>コウジョウ</t>
    </rPh>
    <rPh sb="35" eb="36">
      <t>トモナ</t>
    </rPh>
    <rPh sb="40" eb="42">
      <t>ゾウカ</t>
    </rPh>
    <rPh sb="45" eb="47">
      <t>シュウエキ</t>
    </rPh>
    <rPh sb="48" eb="50">
      <t>ゾウカ</t>
    </rPh>
    <rPh sb="54" eb="56">
      <t>ゼンタイ</t>
    </rPh>
    <rPh sb="59" eb="62">
      <t>シヨウリョウ</t>
    </rPh>
    <rPh sb="62" eb="64">
      <t>シュウエキ</t>
    </rPh>
    <rPh sb="65" eb="67">
      <t>ゾウカ</t>
    </rPh>
    <rPh sb="117" eb="118">
      <t>トウ</t>
    </rPh>
    <rPh sb="178" eb="180">
      <t>ジギョウ</t>
    </rPh>
    <rPh sb="180" eb="182">
      <t>ケイエイ</t>
    </rPh>
    <rPh sb="182" eb="184">
      <t>ジョウキョウ</t>
    </rPh>
    <rPh sb="185" eb="188">
      <t>メイカクカ</t>
    </rPh>
    <rPh sb="191" eb="194">
      <t>トウメイセイ</t>
    </rPh>
    <rPh sb="195" eb="197">
      <t>コウジョウ</t>
    </rPh>
    <rPh sb="198" eb="199">
      <t>ハカ</t>
    </rPh>
    <rPh sb="210" eb="213">
      <t>ケイカクテキ</t>
    </rPh>
    <rPh sb="214" eb="216">
      <t>ケイエイ</t>
    </rPh>
    <rPh sb="216" eb="218">
      <t>キバン</t>
    </rPh>
    <rPh sb="218" eb="220">
      <t>キョウカ</t>
    </rPh>
    <rPh sb="227" eb="229">
      <t>コウジョウ</t>
    </rPh>
    <rPh sb="230" eb="232">
      <t>テキカク</t>
    </rPh>
    <rPh sb="233" eb="235">
      <t>ジッシ</t>
    </rPh>
    <rPh sb="237" eb="240">
      <t>チョウキテキ</t>
    </rPh>
    <rPh sb="241" eb="243">
      <t>アンテイ</t>
    </rPh>
    <rPh sb="250" eb="252">
      <t>ジゾク</t>
    </rPh>
    <rPh sb="253" eb="25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</si>
</sst>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E-413E-AF30-3B274262F0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D6CE-413E-AF30-3B274262F0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8C-4C2B-8A86-4CC16F273F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F28C-4C2B-8A86-4CC16F273F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91.46</c:v>
                </c:pt>
                <c:pt idx="1">
                  <c:v>91.21</c:v>
                </c:pt>
                <c:pt idx="2">
                  <c:v>91.42</c:v>
                </c:pt>
                <c:pt idx="3">
                  <c:v>91.57</c:v>
                </c:pt>
                <c:pt idx="4">
                  <c:v>91.57</c:v>
                </c:pt>
              </c:numCache>
            </c:numRef>
          </c:val>
          <c:extLst>
            <c:ext xmlns:c16="http://schemas.microsoft.com/office/drawing/2014/chart" uri="{C3380CC4-5D6E-409C-BE32-E72D297353CC}">
              <c16:uniqueId val="{00000000-65BF-44A6-AEF2-2A9982C60D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65BF-44A6-AEF2-2A9982C60D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102.85</c:v>
                </c:pt>
                <c:pt idx="1">
                  <c:v>102.81</c:v>
                </c:pt>
                <c:pt idx="2">
                  <c:v>102.2</c:v>
                </c:pt>
                <c:pt idx="3">
                  <c:v>104.48</c:v>
                </c:pt>
                <c:pt idx="4">
                  <c:v>102.38</c:v>
                </c:pt>
              </c:numCache>
            </c:numRef>
          </c:val>
          <c:extLst>
            <c:ext xmlns:c16="http://schemas.microsoft.com/office/drawing/2014/chart" uri="{C3380CC4-5D6E-409C-BE32-E72D297353CC}">
              <c16:uniqueId val="{00000000-BBCC-4AFF-9B73-247CEBE7A9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BBCC-4AFF-9B73-247CEBE7A9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5.87</c:v>
                </c:pt>
                <c:pt idx="1">
                  <c:v>8.86</c:v>
                </c:pt>
                <c:pt idx="2">
                  <c:v>13.24</c:v>
                </c:pt>
                <c:pt idx="3">
                  <c:v>17.03</c:v>
                </c:pt>
                <c:pt idx="4">
                  <c:v>21.06</c:v>
                </c:pt>
              </c:numCache>
            </c:numRef>
          </c:val>
          <c:extLst>
            <c:ext xmlns:c16="http://schemas.microsoft.com/office/drawing/2014/chart" uri="{C3380CC4-5D6E-409C-BE32-E72D297353CC}">
              <c16:uniqueId val="{00000000-1D63-4248-A4D6-F84F94CDE8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1D63-4248-A4D6-F84F94CDE8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2-4AC9-8CC6-54D246AA85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6F22-4AC9-8CC6-54D246AA85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6A-4F82-B608-4B9C09B5D9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CB6A-4F82-B608-4B9C09B5D9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c:v>
                </c:pt>
                <c:pt idx="1">
                  <c:v>46.06</c:v>
                </c:pt>
                <c:pt idx="2">
                  <c:v>55.4</c:v>
                </c:pt>
                <c:pt idx="3">
                  <c:v>55.06</c:v>
                </c:pt>
                <c:pt idx="4">
                  <c:v>55.85</c:v>
                </c:pt>
              </c:numCache>
            </c:numRef>
          </c:val>
          <c:extLst>
            <c:ext xmlns:c16="http://schemas.microsoft.com/office/drawing/2014/chart" uri="{C3380CC4-5D6E-409C-BE32-E72D297353CC}">
              <c16:uniqueId val="{00000000-1612-4E31-A6E9-A25BCCA4C9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1612-4E31-A6E9-A25BCCA4C9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1521.01</c:v>
                </c:pt>
                <c:pt idx="1">
                  <c:v>1584.58</c:v>
                </c:pt>
                <c:pt idx="2">
                  <c:v>1492.22</c:v>
                </c:pt>
                <c:pt idx="3">
                  <c:v>1383.01</c:v>
                </c:pt>
                <c:pt idx="4">
                  <c:v>1303.02</c:v>
                </c:pt>
              </c:numCache>
            </c:numRef>
          </c:val>
          <c:extLst>
            <c:ext xmlns:c16="http://schemas.microsoft.com/office/drawing/2014/chart" uri="{C3380CC4-5D6E-409C-BE32-E72D297353CC}">
              <c16:uniqueId val="{00000000-036B-4762-A8F9-D1CA5006E0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036B-4762-A8F9-D1CA5006E0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89.68</c:v>
                </c:pt>
                <c:pt idx="1">
                  <c:v>81.73</c:v>
                </c:pt>
                <c:pt idx="2">
                  <c:v>91.1</c:v>
                </c:pt>
                <c:pt idx="3">
                  <c:v>80.48</c:v>
                </c:pt>
                <c:pt idx="4">
                  <c:v>89.92</c:v>
                </c:pt>
              </c:numCache>
            </c:numRef>
          </c:val>
          <c:extLst>
            <c:ext xmlns:c16="http://schemas.microsoft.com/office/drawing/2014/chart" uri="{C3380CC4-5D6E-409C-BE32-E72D297353CC}">
              <c16:uniqueId val="{00000000-EA8A-4BE3-A301-D767F8DC23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EA8A-4BE3-A301-D767F8DC23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152.37</c:v>
                </c:pt>
                <c:pt idx="1">
                  <c:v>152.44999999999999</c:v>
                </c:pt>
                <c:pt idx="2">
                  <c:v>147.37</c:v>
                </c:pt>
                <c:pt idx="3">
                  <c:v>166.53</c:v>
                </c:pt>
                <c:pt idx="4">
                  <c:v>150</c:v>
                </c:pt>
              </c:numCache>
            </c:numRef>
          </c:val>
          <c:extLst>
            <c:ext xmlns:c16="http://schemas.microsoft.com/office/drawing/2014/chart" uri="{C3380CC4-5D6E-409C-BE32-E72D297353CC}">
              <c16:uniqueId val="{00000000-C09A-4D54-984A-548CDDAD56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C09A-4D54-984A-548CDDAD56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竜王町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11433</v>
      </c>
      <c r="AM8" s="45"/>
      <c r="AN8" s="45"/>
      <c r="AO8" s="45"/>
      <c r="AP8" s="45"/>
      <c r="AQ8" s="45"/>
      <c r="AR8" s="45"/>
      <c r="AS8" s="45"/>
      <c r="AT8" s="44">
        <f>データ!T6</f>
        <v>157.19999999999999</v>
      </c>
      <c r="AU8" s="44"/>
      <c r="AV8" s="44"/>
      <c r="AW8" s="44"/>
      <c r="AX8" s="44"/>
      <c r="AY8" s="44"/>
      <c r="AZ8" s="44"/>
      <c r="BA8" s="44"/>
      <c r="BB8" s="44">
        <f>データ!U6</f>
        <v>72.73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60.05</v>
      </c>
      <c r="J10" s="44"/>
      <c r="K10" s="44"/>
      <c r="L10" s="44"/>
      <c r="M10" s="44"/>
      <c r="N10" s="44"/>
      <c r="O10" s="44"/>
      <c r="P10" s="44">
        <f>データ!P6</f>
        <v>85.56</v>
      </c>
      <c r="Q10" s="44"/>
      <c r="R10" s="44"/>
      <c r="S10" s="44"/>
      <c r="T10" s="44"/>
      <c r="U10" s="44"/>
      <c r="V10" s="44"/>
      <c r="W10" s="44">
        <f>データ!Q6</f>
        <v>88.38</v>
      </c>
      <c r="X10" s="44"/>
      <c r="Y10" s="44"/>
      <c r="Z10" s="44"/>
      <c r="AA10" s="44"/>
      <c r="AB10" s="44"/>
      <c r="AC10" s="44"/>
      <c r="AD10" s="45">
        <f>データ!R6</f>
        <v>2667</v>
      </c>
      <c r="AE10" s="45"/>
      <c r="AF10" s="45"/>
      <c r="AG10" s="45"/>
      <c r="AH10" s="45"/>
      <c r="AI10" s="45"/>
      <c r="AJ10" s="45"/>
      <c r="AK10" s="2"/>
      <c r="AL10" s="45">
        <f>データ!V6</f>
        <v>9688</v>
      </c>
      <c r="AM10" s="45"/>
      <c r="AN10" s="45"/>
      <c r="AO10" s="45"/>
      <c r="AP10" s="45"/>
      <c r="AQ10" s="45"/>
      <c r="AR10" s="45"/>
      <c r="AS10" s="45"/>
      <c r="AT10" s="44">
        <f>データ!W6</f>
        <v>4.41</v>
      </c>
      <c r="AU10" s="44"/>
      <c r="AV10" s="44"/>
      <c r="AW10" s="44"/>
      <c r="AX10" s="44"/>
      <c r="AY10" s="44"/>
      <c r="AZ10" s="44"/>
      <c r="BA10" s="44"/>
      <c r="BB10" s="44">
        <f>データ!X6</f>
        <v>2196.83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899R3rXYF4h8xkpxCYxnHyozmIEUiu/4AwS1juu/bk9IzSMNuJGInDTw3Ss/y4hQoK96N+grgfQgDjqpCOS/Fw==" saltValue="a/5ZptQLB1v0gdQVN39Y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253847</v>
      </c>
      <c r="D6" s="19">
        <f t="shared" si="3"/>
        <v>46</v>
      </c>
      <c r="E6" s="19">
        <f t="shared" si="3"/>
        <v>17</v>
      </c>
      <c r="F6" s="19">
        <f t="shared" si="3"/>
        <v>4</v>
      </c>
      <c r="G6" s="19">
        <f t="shared" si="3"/>
        <v>0</v>
      </c>
      <c r="H6" s="19" t="str">
        <f t="shared" si="3"/>
        <v>滋賀県　竜王町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60.05</v>
      </c>
      <c r="P6" s="20">
        <f t="shared" si="3"/>
        <v>85.56</v>
      </c>
      <c r="Q6" s="20">
        <f t="shared" si="3"/>
        <v>88.38</v>
      </c>
      <c r="R6" s="20">
        <f t="shared" si="3"/>
        <v>2667</v>
      </c>
      <c r="S6" s="20">
        <f t="shared" si="3"/>
        <v>11433</v>
      </c>
      <c r="T6" s="20">
        <f t="shared" si="3"/>
        <v>157.19999999999999</v>
      </c>
      <c r="U6" s="20">
        <f t="shared" si="3"/>
        <v>72.73</v>
      </c>
      <c r="V6" s="20">
        <f t="shared" si="3"/>
        <v>9688</v>
      </c>
      <c r="W6" s="20">
        <f t="shared" si="3"/>
        <v>4.41</v>
      </c>
      <c r="X6" s="20">
        <f t="shared" si="3"/>
        <v>2196.83</v>
      </c>
      <c r="Y6" s="21">
        <f>IF(Y7="",NA(),Y7)</f>
        <v>102.85</v>
      </c>
      <c r="Z6" s="21">
        <f t="shared" ref="Z6:AH6" si="4">IF(Z7="",NA(),Z7)</f>
        <v>102.81</v>
      </c>
      <c r="AA6" s="21">
        <f t="shared" si="4"/>
        <v>102.2</v>
      </c>
      <c r="AB6" s="21">
        <f t="shared" si="4"/>
        <v>104.48</v>
      </c>
      <c r="AC6" s="21">
        <f t="shared" si="4"/>
        <v>102.38</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45</v>
      </c>
      <c r="AV6" s="21">
        <f t="shared" ref="AV6:BD6" si="6">IF(AV7="",NA(),AV7)</f>
        <v>46.06</v>
      </c>
      <c r="AW6" s="21">
        <f t="shared" si="6"/>
        <v>55.4</v>
      </c>
      <c r="AX6" s="21">
        <f t="shared" si="6"/>
        <v>55.06</v>
      </c>
      <c r="AY6" s="21">
        <f t="shared" si="6"/>
        <v>55.85</v>
      </c>
      <c r="AZ6" s="21">
        <f t="shared" si="6"/>
        <v>47.72</v>
      </c>
      <c r="BA6" s="21">
        <f t="shared" si="6"/>
        <v>44.24</v>
      </c>
      <c r="BB6" s="21">
        <f t="shared" si="6"/>
        <v>44.35</v>
      </c>
      <c r="BC6" s="21">
        <f t="shared" si="6"/>
        <v>41.51</v>
      </c>
      <c r="BD6" s="21">
        <f t="shared" si="6"/>
        <v>45.01</v>
      </c>
      <c r="BE6" s="20" t="str">
        <f>IF(BE7="","",IF(BE7="-","【-】","【"&amp;SUBSTITUTE(TEXT(BE7,"#,##0.00"),"-","△")&amp;"】"))</f>
        <v>【48.91】</v>
      </c>
      <c r="BF6" s="21">
        <f>IF(BF7="",NA(),BF7)</f>
        <v>1521.01</v>
      </c>
      <c r="BG6" s="21">
        <f t="shared" ref="BG6:BO6" si="7">IF(BG7="",NA(),BG7)</f>
        <v>1584.58</v>
      </c>
      <c r="BH6" s="21">
        <f t="shared" si="7"/>
        <v>1492.22</v>
      </c>
      <c r="BI6" s="21">
        <f t="shared" si="7"/>
        <v>1383.01</v>
      </c>
      <c r="BJ6" s="21">
        <f t="shared" si="7"/>
        <v>1303.02</v>
      </c>
      <c r="BK6" s="21">
        <f t="shared" si="7"/>
        <v>1206.79</v>
      </c>
      <c r="BL6" s="21">
        <f t="shared" si="7"/>
        <v>1258.43</v>
      </c>
      <c r="BM6" s="21">
        <f t="shared" si="7"/>
        <v>1283.69</v>
      </c>
      <c r="BN6" s="21">
        <f t="shared" si="7"/>
        <v>1160.22</v>
      </c>
      <c r="BO6" s="21">
        <f t="shared" si="7"/>
        <v>1141.98</v>
      </c>
      <c r="BP6" s="20" t="str">
        <f>IF(BP7="","",IF(BP7="-","【-】","【"&amp;SUBSTITUTE(TEXT(BP7,"#,##0.00"),"-","△")&amp;"】"))</f>
        <v>【1,156.82】</v>
      </c>
      <c r="BQ6" s="21">
        <f>IF(BQ7="",NA(),BQ7)</f>
        <v>89.68</v>
      </c>
      <c r="BR6" s="21">
        <f t="shared" ref="BR6:BZ6" si="8">IF(BR7="",NA(),BR7)</f>
        <v>81.73</v>
      </c>
      <c r="BS6" s="21">
        <f t="shared" si="8"/>
        <v>91.1</v>
      </c>
      <c r="BT6" s="21">
        <f t="shared" si="8"/>
        <v>80.48</v>
      </c>
      <c r="BU6" s="21">
        <f t="shared" si="8"/>
        <v>89.92</v>
      </c>
      <c r="BV6" s="21">
        <f t="shared" si="8"/>
        <v>71.84</v>
      </c>
      <c r="BW6" s="21">
        <f t="shared" si="8"/>
        <v>73.36</v>
      </c>
      <c r="BX6" s="21">
        <f t="shared" si="8"/>
        <v>82.53</v>
      </c>
      <c r="BY6" s="21">
        <f t="shared" si="8"/>
        <v>81.81</v>
      </c>
      <c r="BZ6" s="21">
        <f t="shared" si="8"/>
        <v>82.27</v>
      </c>
      <c r="CA6" s="20" t="str">
        <f>IF(CA7="","",IF(CA7="-","【-】","【"&amp;SUBSTITUTE(TEXT(CA7,"#,##0.00"),"-","△")&amp;"】"))</f>
        <v>【75.33】</v>
      </c>
      <c r="CB6" s="21">
        <f>IF(CB7="",NA(),CB7)</f>
        <v>152.37</v>
      </c>
      <c r="CC6" s="21">
        <f t="shared" ref="CC6:CK6" si="9">IF(CC7="",NA(),CC7)</f>
        <v>152.44999999999999</v>
      </c>
      <c r="CD6" s="21">
        <f t="shared" si="9"/>
        <v>147.37</v>
      </c>
      <c r="CE6" s="21">
        <f t="shared" si="9"/>
        <v>166.53</v>
      </c>
      <c r="CF6" s="21">
        <f t="shared" si="9"/>
        <v>150</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91.46</v>
      </c>
      <c r="CY6" s="21">
        <f t="shared" ref="CY6:DG6" si="11">IF(CY7="",NA(),CY7)</f>
        <v>91.21</v>
      </c>
      <c r="CZ6" s="21">
        <f t="shared" si="11"/>
        <v>91.42</v>
      </c>
      <c r="DA6" s="21">
        <f t="shared" si="11"/>
        <v>91.57</v>
      </c>
      <c r="DB6" s="21">
        <f t="shared" si="11"/>
        <v>91.57</v>
      </c>
      <c r="DC6" s="21">
        <f t="shared" si="11"/>
        <v>83.75</v>
      </c>
      <c r="DD6" s="21">
        <f t="shared" si="11"/>
        <v>84.19</v>
      </c>
      <c r="DE6" s="21">
        <f t="shared" si="11"/>
        <v>88.15</v>
      </c>
      <c r="DF6" s="21">
        <f t="shared" si="11"/>
        <v>88.37</v>
      </c>
      <c r="DG6" s="21">
        <f t="shared" si="11"/>
        <v>88.66</v>
      </c>
      <c r="DH6" s="20" t="str">
        <f>IF(DH7="","",IF(DH7="-","【-】","【"&amp;SUBSTITUTE(TEXT(DH7,"#,##0.00"),"-","△")&amp;"】"))</f>
        <v>【86.21】</v>
      </c>
      <c r="DI6" s="21">
        <f>IF(DI7="",NA(),DI7)</f>
        <v>5.87</v>
      </c>
      <c r="DJ6" s="21">
        <f t="shared" ref="DJ6:DR6" si="12">IF(DJ7="",NA(),DJ7)</f>
        <v>8.86</v>
      </c>
      <c r="DK6" s="21">
        <f t="shared" si="12"/>
        <v>13.24</v>
      </c>
      <c r="DL6" s="21">
        <f t="shared" si="12"/>
        <v>17.03</v>
      </c>
      <c r="DM6" s="21">
        <f t="shared" si="12"/>
        <v>21.06</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253847</v>
      </c>
      <c r="D7" s="23">
        <v>46</v>
      </c>
      <c r="E7" s="23">
        <v>17</v>
      </c>
      <c r="F7" s="23">
        <v>4</v>
      </c>
      <c r="G7" s="23">
        <v>0</v>
      </c>
      <c r="H7" s="23" t="s">
        <v>96</v>
      </c>
      <c r="I7" s="23" t="s">
        <v>97</v>
      </c>
      <c r="J7" s="23" t="s">
        <v>98</v>
      </c>
      <c r="K7" s="23" t="s">
        <v>99</v>
      </c>
      <c r="L7" s="23" t="s">
        <v>100</v>
      </c>
      <c r="M7" s="23" t="s">
        <v>101</v>
      </c>
      <c r="N7" s="24" t="s">
        <v>102</v>
      </c>
      <c r="O7" s="24">
        <v>60.05</v>
      </c>
      <c r="P7" s="24">
        <v>85.56</v>
      </c>
      <c r="Q7" s="24">
        <v>88.38</v>
      </c>
      <c r="R7" s="24">
        <v>2667</v>
      </c>
      <c r="S7" s="24">
        <v>11433</v>
      </c>
      <c r="T7" s="24">
        <v>157.19999999999999</v>
      </c>
      <c r="U7" s="24">
        <v>72.73</v>
      </c>
      <c r="V7" s="24">
        <v>9688</v>
      </c>
      <c r="W7" s="24">
        <v>4.41</v>
      </c>
      <c r="X7" s="24">
        <v>2196.83</v>
      </c>
      <c r="Y7" s="24">
        <v>102.85</v>
      </c>
      <c r="Z7" s="24">
        <v>102.81</v>
      </c>
      <c r="AA7" s="24">
        <v>102.2</v>
      </c>
      <c r="AB7" s="24">
        <v>104.48</v>
      </c>
      <c r="AC7" s="24">
        <v>102.38</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45</v>
      </c>
      <c r="AV7" s="24">
        <v>46.06</v>
      </c>
      <c r="AW7" s="24">
        <v>55.4</v>
      </c>
      <c r="AX7" s="24">
        <v>55.06</v>
      </c>
      <c r="AY7" s="24">
        <v>55.85</v>
      </c>
      <c r="AZ7" s="24">
        <v>47.72</v>
      </c>
      <c r="BA7" s="24">
        <v>44.24</v>
      </c>
      <c r="BB7" s="24">
        <v>44.35</v>
      </c>
      <c r="BC7" s="24">
        <v>41.51</v>
      </c>
      <c r="BD7" s="24">
        <v>45.01</v>
      </c>
      <c r="BE7" s="24">
        <v>48.91</v>
      </c>
      <c r="BF7" s="24">
        <v>1521.01</v>
      </c>
      <c r="BG7" s="24">
        <v>1584.58</v>
      </c>
      <c r="BH7" s="24">
        <v>1492.22</v>
      </c>
      <c r="BI7" s="24">
        <v>1383.01</v>
      </c>
      <c r="BJ7" s="24">
        <v>1303.02</v>
      </c>
      <c r="BK7" s="24">
        <v>1206.79</v>
      </c>
      <c r="BL7" s="24">
        <v>1258.43</v>
      </c>
      <c r="BM7" s="24">
        <v>1283.69</v>
      </c>
      <c r="BN7" s="24">
        <v>1160.22</v>
      </c>
      <c r="BO7" s="24">
        <v>1141.98</v>
      </c>
      <c r="BP7" s="24">
        <v>1156.82</v>
      </c>
      <c r="BQ7" s="24">
        <v>89.68</v>
      </c>
      <c r="BR7" s="24">
        <v>81.73</v>
      </c>
      <c r="BS7" s="24">
        <v>91.1</v>
      </c>
      <c r="BT7" s="24">
        <v>80.48</v>
      </c>
      <c r="BU7" s="24">
        <v>89.92</v>
      </c>
      <c r="BV7" s="24">
        <v>71.84</v>
      </c>
      <c r="BW7" s="24">
        <v>73.36</v>
      </c>
      <c r="BX7" s="24">
        <v>82.53</v>
      </c>
      <c r="BY7" s="24">
        <v>81.81</v>
      </c>
      <c r="BZ7" s="24">
        <v>82.27</v>
      </c>
      <c r="CA7" s="24">
        <v>75.33</v>
      </c>
      <c r="CB7" s="24">
        <v>152.37</v>
      </c>
      <c r="CC7" s="24">
        <v>152.44999999999999</v>
      </c>
      <c r="CD7" s="24">
        <v>147.37</v>
      </c>
      <c r="CE7" s="24">
        <v>166.53</v>
      </c>
      <c r="CF7" s="24">
        <v>150</v>
      </c>
      <c r="CG7" s="24">
        <v>228.47</v>
      </c>
      <c r="CH7" s="24">
        <v>224.88</v>
      </c>
      <c r="CI7" s="24">
        <v>190.48</v>
      </c>
      <c r="CJ7" s="24">
        <v>193.59</v>
      </c>
      <c r="CK7" s="24">
        <v>194.42</v>
      </c>
      <c r="CL7" s="24">
        <v>215.73</v>
      </c>
      <c r="CM7" s="24" t="s">
        <v>102</v>
      </c>
      <c r="CN7" s="24" t="s">
        <v>102</v>
      </c>
      <c r="CO7" s="24" t="s">
        <v>102</v>
      </c>
      <c r="CP7" s="24" t="s">
        <v>102</v>
      </c>
      <c r="CQ7" s="24" t="s">
        <v>102</v>
      </c>
      <c r="CR7" s="24">
        <v>42.47</v>
      </c>
      <c r="CS7" s="24">
        <v>42.4</v>
      </c>
      <c r="CT7" s="24">
        <v>44.24</v>
      </c>
      <c r="CU7" s="24">
        <v>45.3</v>
      </c>
      <c r="CV7" s="24">
        <v>45.6</v>
      </c>
      <c r="CW7" s="24">
        <v>43.28</v>
      </c>
      <c r="CX7" s="24">
        <v>91.46</v>
      </c>
      <c r="CY7" s="24">
        <v>91.21</v>
      </c>
      <c r="CZ7" s="24">
        <v>91.42</v>
      </c>
      <c r="DA7" s="24">
        <v>91.57</v>
      </c>
      <c r="DB7" s="24">
        <v>91.57</v>
      </c>
      <c r="DC7" s="24">
        <v>83.75</v>
      </c>
      <c r="DD7" s="24">
        <v>84.19</v>
      </c>
      <c r="DE7" s="24">
        <v>88.15</v>
      </c>
      <c r="DF7" s="24">
        <v>88.37</v>
      </c>
      <c r="DG7" s="24">
        <v>88.66</v>
      </c>
      <c r="DH7" s="24">
        <v>86.21</v>
      </c>
      <c r="DI7" s="24">
        <v>5.87</v>
      </c>
      <c r="DJ7" s="24">
        <v>8.86</v>
      </c>
      <c r="DK7" s="24">
        <v>13.24</v>
      </c>
      <c r="DL7" s="24">
        <v>17.03</v>
      </c>
      <c r="DM7" s="24">
        <v>21.06</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0</v>
      </c>
      <c r="EF7" s="24">
        <v>0</v>
      </c>
      <c r="EG7" s="24">
        <v>0</v>
      </c>
      <c r="EH7" s="24">
        <v>0</v>
      </c>
      <c r="EI7" s="24">
        <v>0</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uR05-HP</cp:lastModifiedBy>
  <cp:lastPrinted>2025-03-05T23:59:08Z</cp:lastPrinted>
  <dcterms:created xsi:type="dcterms:W3CDTF">2024-12-19T01:24:46Z</dcterms:created>
  <dcterms:modified xsi:type="dcterms:W3CDTF">2025-03-05T23:59:33Z</dcterms:modified>
  <cp:category/>
</cp:coreProperties>
</file>