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svrn\竜王町\0010総務課\行財政係\2026　財政状況資料集\R02決算\02　２回目報告\"/>
    </mc:Choice>
  </mc:AlternateContent>
  <bookViews>
    <workbookView xWindow="0" yWindow="0" windowWidth="15360" windowHeight="7635" firstSheet="14" activeTab="1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BE35" i="10"/>
  <c r="AM35" i="10"/>
  <c r="U35" i="10"/>
  <c r="C35" i="10"/>
  <c r="BW34" i="10"/>
  <c r="BW35" i="10" s="1"/>
  <c r="BW36" i="10" s="1"/>
  <c r="BW37" i="10" s="1"/>
  <c r="BW38" i="10" s="1"/>
  <c r="BW39" i="10" s="1"/>
  <c r="BW40" i="10" s="1"/>
  <c r="BW41" i="10" s="1"/>
  <c r="BW42" i="10" s="1"/>
  <c r="BW43" i="10" s="1"/>
  <c r="BE34" i="10"/>
  <c r="AM34" i="10"/>
  <c r="U34" i="10"/>
  <c r="C34" i="10"/>
  <c r="CO34" i="10" l="1"/>
  <c r="CO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<sst xmlns="http://schemas.openxmlformats.org/spreadsheetml/2006/main" count="1131" uniqueCount="616">
  <si>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</si>
  <si>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</si>
  <si>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</si>
  <si>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</si>
  <si>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</si>
  <si>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</si>
  <si>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</si>
  <si>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</si>
  <si>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</si>
  <si>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</si>
  <si>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</si>
  <si>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</si>
  <si>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</si>
  <si>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</si>
  <si>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</si>
  <si>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</si>
  <si>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</si>
  <si>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</si>
  <si>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</si>
  <si>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</si>
  <si>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</si>
  <si>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</si>
  <si>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</si>
  <si>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</si>
  <si>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</si>
  <si>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</si>
  <si>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</si>
  <si>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</si>
  <si>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</si>
  <si>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</si>
  <si>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</si>
  <si>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</si>
  <si>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</si>
  <si>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</si>
  <si>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</si>
  <si>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</si>
  <si>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</si>
  <si>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</si>
  <si>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</si>
  <si>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</si>
  <si>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</si>
  <si>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</si>
  <si>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</si>
  <si>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</si>
  <si>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</si>
  <si>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</si>
  <si>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</si>
  <si>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</si>
  <si>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</si>
  <si>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</si>
  <si>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</si>
  <si>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</si>
  <si>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</si>
  <si>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</si>
  <si>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</si>
  <si>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</si>
  <si>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</si>
  <si>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</si>
  <si>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</si>
  <si>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</si>
  <si>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</si>
  <si>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</si>
  <si>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</si>
  <si>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</si>
  <si>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</si>
  <si>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</si>
  <si>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</si>
  <si>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</si>
  <si>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</si>
  <si>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</si>
  <si>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</si>
  <si>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</si>
  <si>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</si>
  <si>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</si>
  <si>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</si>
  <si>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</si>
  <si>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</si>
  <si>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</si>
  <si>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</si>
  <si>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</si>
  <si>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</si>
  <si>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</si>
  <si>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</si>
  <si>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滋賀県</t>
    <phoneticPr fontId="5"/>
  </si>
  <si>
    <t>市町村類型</t>
    <phoneticPr fontId="5"/>
  </si>
  <si>
    <t>Ⅲ－１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</si>
  <si>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</si>
  <si>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</si>
  <si>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</si>
  <si>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</si>
  <si>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</si>
  <si>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</si>
  <si>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</si>
  <si>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</si>
  <si>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</si>
  <si>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</si>
  <si>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</si>
  <si>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</si>
  <si>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竜王町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</si>
  <si>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</si>
  <si>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</si>
  <si>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</si>
  <si>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</si>
  <si>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</si>
  <si>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</si>
  <si>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</si>
  <si>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</si>
  <si>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</si>
  <si>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</si>
  <si>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</si>
  <si>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</si>
  <si>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</si>
  <si>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</si>
  <si>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</si>
  <si>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</si>
  <si>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</si>
  <si>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</si>
  <si>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</si>
  <si>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</si>
  <si>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</si>
  <si>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</si>
  <si>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</si>
  <si>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</si>
  <si>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</si>
  <si>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</si>
  <si>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</si>
  <si>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-5.2</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</si>
  <si>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</si>
  <si>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</si>
  <si>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</si>
  <si>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</si>
  <si>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</si>
  <si>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</si>
  <si>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</si>
  <si>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</si>
  <si>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</si>
  <si>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</si>
  <si>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</si>
  <si>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</si>
  <si>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</si>
  <si>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</si>
  <si>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</si>
  <si>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</si>
  <si>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</si>
  <si>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</si>
  <si>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</si>
  <si>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</si>
  <si>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</si>
  <si>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</si>
  <si>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</si>
  <si>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</si>
  <si>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</si>
  <si>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</si>
  <si>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</si>
  <si>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25"/>
  </si>
  <si>
    <t>うち日本人(％)</t>
    <phoneticPr fontId="5"/>
  </si>
  <si>
    <t>-1.1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</si>
  <si>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</si>
  <si>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</si>
  <si>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</si>
  <si>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</si>
  <si>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</si>
  <si>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</si>
  <si>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</si>
  <si>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</si>
  <si>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</si>
  <si>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</si>
  <si>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</si>
  <si>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</si>
  <si>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</si>
  <si>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</si>
  <si>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</si>
  <si>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</si>
  <si>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</si>
  <si>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</si>
  <si>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</si>
  <si>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</si>
  <si>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</si>
  <si>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</si>
  <si>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</si>
  <si>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</si>
  <si>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</si>
  <si>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</si>
  <si>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</si>
  <si>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</si>
  <si>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</si>
  <si>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</si>
  <si>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</si>
  <si>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</si>
  <si>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</si>
  <si>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</si>
  <si>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</si>
  <si>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</si>
  <si>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</si>
  <si>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</si>
  <si>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</si>
  <si>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</si>
  <si>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</si>
  <si>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</si>
  <si>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</si>
  <si>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</si>
  <si>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</si>
  <si>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</si>
  <si>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</si>
  <si>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</si>
  <si>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</si>
  <si>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</si>
  <si>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</si>
  <si>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</si>
  <si>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</si>
  <si>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</si>
  <si>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</si>
  <si>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</si>
  <si>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</si>
  <si>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</si>
  <si>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</si>
  <si>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</si>
  <si>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</si>
  <si>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滋賀県竜王町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</si>
  <si>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</si>
  <si>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</si>
  <si>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</si>
  <si>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</si>
  <si>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</si>
  <si>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</si>
  <si>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</si>
  <si>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</si>
  <si>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</si>
  <si>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</si>
  <si>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</si>
  <si>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</si>
  <si>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</si>
  <si>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</si>
  <si>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</si>
  <si>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</si>
  <si>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</si>
  <si>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</si>
  <si>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</si>
  <si>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</si>
  <si>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</si>
  <si>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</si>
  <si>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</si>
  <si>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</si>
  <si>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</si>
  <si>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</si>
  <si>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</si>
  <si>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</si>
  <si>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</si>
  <si>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</si>
  <si>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</si>
  <si>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</si>
  <si>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</si>
  <si>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</si>
  <si>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</si>
  <si>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</si>
  <si>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</si>
  <si>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</si>
  <si>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</si>
  <si>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</si>
  <si>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</si>
  <si>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</si>
  <si>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</si>
  <si>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</si>
  <si>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</si>
  <si>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</si>
  <si>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</si>
  <si>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</si>
  <si>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</si>
  <si>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</si>
  <si>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</si>
  <si>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</si>
  <si>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</si>
  <si>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</si>
  <si>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</si>
  <si>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</si>
  <si>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</si>
  <si>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</si>
  <si>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</si>
  <si>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</si>
  <si>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</si>
  <si>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</si>
  <si>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</si>
  <si>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</si>
  <si>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</si>
  <si>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</si>
  <si>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</si>
  <si>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</si>
  <si>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</si>
  <si>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</si>
  <si>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</si>
  <si>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</si>
  <si>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</si>
  <si>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</si>
  <si>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</si>
  <si>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</si>
  <si>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</si>
  <si>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</si>
  <si>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</si>
  <si>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</si>
  <si>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</si>
  <si>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</si>
  <si>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</si>
  <si>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</si>
  <si>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</si>
  <si>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</si>
  <si>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</si>
  <si>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</si>
  <si>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</si>
  <si>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</si>
  <si>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</si>
  <si>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</si>
  <si>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</si>
  <si>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</si>
  <si>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</si>
  <si>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</si>
  <si>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</si>
  <si>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</si>
  <si>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</si>
  <si>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</si>
  <si>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</si>
  <si>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</si>
  <si>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</si>
  <si>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</si>
  <si>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</si>
  <si>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</si>
  <si>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</si>
  <si>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</si>
  <si>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</si>
  <si>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</si>
  <si>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</si>
  <si>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</si>
  <si>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</si>
  <si>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</si>
  <si>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</si>
  <si>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</si>
  <si>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</si>
  <si>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</si>
  <si>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</si>
  <si>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</si>
  <si>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</si>
  <si>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</si>
  <si>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</si>
  <si>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</si>
  <si>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</si>
  <si>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</si>
  <si>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</si>
  <si>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</si>
  <si>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</si>
  <si>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</si>
  <si>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</si>
  <si>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</si>
  <si>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</si>
  <si>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</si>
  <si>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</si>
  <si>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</si>
  <si>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</si>
  <si>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</si>
  <si>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</si>
  <si>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</si>
  <si>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</si>
  <si>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</si>
  <si>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</si>
  <si>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</si>
  <si>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</si>
  <si>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</si>
  <si>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</si>
  <si>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</si>
  <si>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</si>
  <si>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</si>
  <si>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</si>
  <si>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</si>
  <si>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</si>
  <si>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滋賀県竜王町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</si>
  <si>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</si>
  <si>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</si>
  <si>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</si>
  <si>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</si>
  <si>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</si>
  <si>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</si>
  <si>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</si>
  <si>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</si>
  <si>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</si>
  <si>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</si>
  <si>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</si>
  <si>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</si>
  <si>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</si>
  <si>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</si>
  <si>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</si>
  <si>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</si>
  <si>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</si>
  <si>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</si>
  <si>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</si>
  <si>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</si>
  <si>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学校給食事業特別会計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</si>
  <si>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</si>
  <si>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</si>
  <si>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</si>
  <si>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</si>
  <si>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</si>
  <si>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</si>
  <si>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</si>
  <si>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</si>
  <si>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</si>
  <si>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</si>
  <si>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</si>
  <si>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</si>
  <si>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</si>
  <si>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国民健康保険事業特別会計（事業勘定）</t>
    <phoneticPr fontId="5"/>
  </si>
  <si>
    <t>国民健康保険事業特別会計（施設勘定）</t>
    <phoneticPr fontId="5"/>
  </si>
  <si>
    <t>介護保険特別会計</t>
    <phoneticPr fontId="5"/>
  </si>
  <si>
    <t>後期高齢者医療特別会計</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</si>
  <si>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</si>
  <si>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</si>
  <si>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</si>
  <si>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</si>
  <si>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</si>
  <si>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</si>
  <si>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</si>
  <si>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</si>
  <si>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</si>
  <si>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</si>
  <si>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</si>
  <si>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</si>
  <si>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</si>
  <si>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</si>
  <si>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</si>
  <si>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</si>
  <si>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</si>
  <si>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</si>
  <si>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</si>
  <si>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</si>
  <si>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</si>
  <si>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</si>
  <si>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</si>
  <si>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</si>
  <si>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</si>
  <si>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</si>
  <si>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</si>
  <si>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</si>
  <si>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</si>
  <si>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</si>
  <si>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</si>
  <si>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</si>
  <si>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</si>
  <si>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</si>
  <si>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</si>
  <si>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</si>
  <si>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</si>
  <si>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</si>
  <si>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</si>
  <si>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</si>
  <si>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</si>
  <si>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</si>
  <si>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</si>
  <si>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</si>
  <si>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</si>
  <si>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</si>
  <si>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</si>
  <si>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</si>
  <si>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</si>
  <si>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</si>
  <si>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</si>
  <si>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</si>
  <si>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</si>
  <si>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</si>
  <si>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</si>
  <si>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</si>
  <si>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</si>
  <si>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</si>
  <si>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</si>
  <si>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</si>
  <si>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</si>
  <si>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</si>
  <si>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</si>
  <si>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</si>
  <si>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</si>
  <si>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</si>
  <si>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</si>
  <si>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</si>
  <si>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</si>
  <si>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</si>
  <si>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</si>
  <si>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</si>
  <si>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</si>
  <si>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</si>
  <si>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</si>
  <si>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</si>
  <si>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</si>
  <si>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</si>
  <si>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</si>
  <si>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</si>
  <si>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</si>
  <si>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</si>
  <si>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</si>
  <si>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</si>
  <si>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</si>
  <si>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</si>
  <si>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</si>
  <si>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</si>
  <si>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</si>
  <si>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</si>
  <si>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</si>
  <si>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</si>
  <si>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</si>
  <si>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</si>
  <si>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</si>
  <si>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</si>
  <si>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</si>
  <si>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</si>
  <si>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</si>
  <si>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</si>
  <si>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</si>
  <si>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</si>
  <si>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</si>
  <si>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</si>
  <si>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</si>
  <si>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</si>
  <si>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</si>
  <si>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</si>
  <si>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</si>
  <si>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</si>
  <si>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</si>
  <si>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</si>
  <si>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</si>
  <si>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</si>
  <si>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</si>
  <si>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</si>
  <si>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</si>
  <si>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</si>
  <si>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</si>
  <si>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</si>
  <si>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</si>
  <si>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</si>
  <si>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</si>
  <si>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</si>
  <si>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</si>
  <si>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</si>
  <si>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</si>
  <si>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</si>
  <si>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</si>
  <si>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</si>
  <si>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</si>
  <si>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</si>
  <si>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</si>
  <si>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</si>
  <si>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</si>
  <si>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</si>
  <si>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</si>
  <si>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</si>
  <si>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</si>
  <si>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</si>
  <si>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</si>
  <si>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</si>
  <si>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</si>
  <si>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</si>
  <si>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</si>
  <si>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0.19</t>
  </si>
  <si>
    <t>水道事業会計</t>
  </si>
  <si>
    <t>一般会計</t>
  </si>
  <si>
    <t>下水道事業会計</t>
  </si>
  <si>
    <t>介護保険特別会計</t>
  </si>
  <si>
    <t>国民健康保険事業特別会計（事業勘定）</t>
  </si>
  <si>
    <t>国民健康保険事業特別会計（施設勘定）</t>
  </si>
  <si>
    <t>学校給食事業特別会計</t>
  </si>
  <si>
    <t>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</si>
  <si>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</si>
  <si>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</si>
  <si>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</si>
  <si>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</si>
  <si>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</si>
  <si>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</si>
  <si>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</si>
  <si>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</si>
  <si>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</si>
  <si>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滋賀県市町村職員退職手当組合</t>
    <rPh sb="0" eb="3">
      <t>シガケン</t>
    </rPh>
    <rPh sb="3" eb="6">
      <t>シチョウソン</t>
    </rPh>
    <rPh sb="6" eb="8">
      <t>ショクイン</t>
    </rPh>
    <rPh sb="8" eb="10">
      <t>タイショク</t>
    </rPh>
    <rPh sb="10" eb="12">
      <t>テアテ</t>
    </rPh>
    <rPh sb="12" eb="14">
      <t>クミアイ</t>
    </rPh>
    <phoneticPr fontId="5"/>
  </si>
  <si>
    <t>八日市布引ライフ組合</t>
    <rPh sb="0" eb="3">
      <t>ヨウカイチ</t>
    </rPh>
    <rPh sb="3" eb="5">
      <t>ヌノビキ</t>
    </rPh>
    <rPh sb="8" eb="10">
      <t>クミアイ</t>
    </rPh>
    <phoneticPr fontId="5"/>
  </si>
  <si>
    <t>滋賀県市町村議会議員公務災害補償等組合</t>
    <rPh sb="0" eb="3">
      <t>シガケン</t>
    </rPh>
    <rPh sb="3" eb="6">
      <t>シチョウソン</t>
    </rPh>
    <rPh sb="6" eb="8">
      <t>ギカイ</t>
    </rPh>
    <rPh sb="8" eb="10">
      <t>ギイン</t>
    </rPh>
    <rPh sb="10" eb="12">
      <t>コウム</t>
    </rPh>
    <rPh sb="12" eb="14">
      <t>サイガイ</t>
    </rPh>
    <rPh sb="14" eb="17">
      <t>ホショウトウ</t>
    </rPh>
    <rPh sb="17" eb="19">
      <t>クミアイ</t>
    </rPh>
    <phoneticPr fontId="5"/>
  </si>
  <si>
    <t>中部清掃組合</t>
    <rPh sb="0" eb="2">
      <t>チュウブ</t>
    </rPh>
    <rPh sb="2" eb="4">
      <t>セイソウ</t>
    </rPh>
    <rPh sb="4" eb="6">
      <t>クミアイ</t>
    </rPh>
    <phoneticPr fontId="5"/>
  </si>
  <si>
    <t>東近江行政組合（一般会計）</t>
    <rPh sb="0" eb="1">
      <t>ヒガシ</t>
    </rPh>
    <rPh sb="1" eb="3">
      <t>オウミ</t>
    </rPh>
    <rPh sb="3" eb="5">
      <t>ギョウセイ</t>
    </rPh>
    <rPh sb="5" eb="7">
      <t>クミアイ</t>
    </rPh>
    <rPh sb="8" eb="10">
      <t>イッパン</t>
    </rPh>
    <rPh sb="10" eb="12">
      <t>カイケイ</t>
    </rPh>
    <phoneticPr fontId="5"/>
  </si>
  <si>
    <t>東近江行政組合（救急医療特別会計）</t>
    <rPh sb="0" eb="1">
      <t>ヒガシ</t>
    </rPh>
    <rPh sb="1" eb="3">
      <t>オウミ</t>
    </rPh>
    <rPh sb="3" eb="5">
      <t>ギョウセイ</t>
    </rPh>
    <rPh sb="5" eb="7">
      <t>クミアイ</t>
    </rPh>
    <rPh sb="8" eb="10">
      <t>キュウキュウ</t>
    </rPh>
    <rPh sb="10" eb="12">
      <t>イリョウ</t>
    </rPh>
    <rPh sb="12" eb="14">
      <t>トクベツ</t>
    </rPh>
    <rPh sb="14" eb="16">
      <t>カイケイ</t>
    </rPh>
    <phoneticPr fontId="5"/>
  </si>
  <si>
    <t>滋賀県市町村職員研修センター</t>
    <rPh sb="0" eb="3">
      <t>シガケン</t>
    </rPh>
    <rPh sb="3" eb="6">
      <t>シチョウソン</t>
    </rPh>
    <rPh sb="6" eb="8">
      <t>ショクイン</t>
    </rPh>
    <rPh sb="8" eb="10">
      <t>ケンシュウ</t>
    </rPh>
    <phoneticPr fontId="5"/>
  </si>
  <si>
    <t>滋賀県後期高齢者医療広域連合（一般会計）</t>
    <rPh sb="0" eb="3">
      <t>シガケン</t>
    </rPh>
    <rPh sb="3" eb="5">
      <t>コウキ</t>
    </rPh>
    <rPh sb="5" eb="8">
      <t>コウレイシャ</t>
    </rPh>
    <rPh sb="8" eb="10">
      <t>イリョウ</t>
    </rPh>
    <rPh sb="10" eb="12">
      <t>コウイキ</t>
    </rPh>
    <rPh sb="12" eb="14">
      <t>レンゴウ</t>
    </rPh>
    <rPh sb="15" eb="17">
      <t>イッパン</t>
    </rPh>
    <rPh sb="17" eb="19">
      <t>カイケイ</t>
    </rPh>
    <phoneticPr fontId="5"/>
  </si>
  <si>
    <t>滋賀県後期高齢者医療広域連合（後期高齢者医療特別会計）</t>
    <rPh sb="0" eb="3">
      <t>シガケン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5"/>
  </si>
  <si>
    <t>-</t>
    <phoneticPr fontId="2"/>
  </si>
  <si>
    <t>-</t>
    <phoneticPr fontId="2"/>
  </si>
  <si>
    <t>-</t>
    <phoneticPr fontId="2"/>
  </si>
  <si>
    <t>-</t>
    <phoneticPr fontId="2"/>
  </si>
  <si>
    <t>-</t>
    <phoneticPr fontId="2"/>
  </si>
  <si>
    <t>竜王町地域振興事業団</t>
    <rPh sb="0" eb="3">
      <t>リュウオウチョウ</t>
    </rPh>
    <rPh sb="3" eb="5">
      <t>チイキ</t>
    </rPh>
    <rPh sb="5" eb="7">
      <t>シンコウ</t>
    </rPh>
    <rPh sb="7" eb="10">
      <t>ジギョウダン</t>
    </rPh>
    <phoneticPr fontId="19"/>
  </si>
  <si>
    <t>みらいパーク竜王</t>
    <rPh sb="6" eb="8">
      <t>リュウオウ</t>
    </rPh>
    <phoneticPr fontId="19"/>
  </si>
  <si>
    <t>-</t>
    <phoneticPr fontId="19"/>
  </si>
  <si>
    <t>-</t>
    <phoneticPr fontId="19"/>
  </si>
  <si>
    <t>-</t>
    <phoneticPr fontId="2"/>
  </si>
  <si>
    <t>-</t>
    <phoneticPr fontId="2"/>
  </si>
  <si>
    <t>教育厚生施設等整備基金</t>
    <rPh sb="0" eb="2">
      <t>キョウイク</t>
    </rPh>
    <rPh sb="2" eb="4">
      <t>コウセイ</t>
    </rPh>
    <rPh sb="4" eb="6">
      <t>シセツ</t>
    </rPh>
    <rPh sb="6" eb="7">
      <t>トウ</t>
    </rPh>
    <rPh sb="7" eb="9">
      <t>セイビ</t>
    </rPh>
    <rPh sb="9" eb="11">
      <t>キキン</t>
    </rPh>
    <phoneticPr fontId="2"/>
  </si>
  <si>
    <t>竜王町立竜王小学校改築基金</t>
  </si>
  <si>
    <t>滋賀竜王工業団地維持管理基金</t>
  </si>
  <si>
    <t>未来につなぐふるさと交竜基金</t>
  </si>
  <si>
    <t>地域福祉基金</t>
    <rPh sb="0" eb="2">
      <t>チイキ</t>
    </rPh>
    <rPh sb="2" eb="4">
      <t>フクシ</t>
    </rPh>
    <rPh sb="4" eb="6">
      <t>キキン</t>
    </rPh>
    <phoneticPr fontId="2"/>
  </si>
  <si>
    <t>-</t>
    <phoneticPr fontId="2"/>
  </si>
  <si>
    <t>実質公債費比率</t>
    <phoneticPr fontId="5"/>
  </si>
  <si>
    <t>将来負担比率</t>
    <phoneticPr fontId="5"/>
  </si>
  <si>
    <t>類似団体内平均値</t>
    <phoneticPr fontId="5"/>
  </si>
  <si>
    <t>実質公債費比率</t>
    <phoneticPr fontId="5"/>
  </si>
  <si>
    <t>将来負担比率</t>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</si>
  <si>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</si>
  <si>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</si>
  <si>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</si>
  <si>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</si>
  <si>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</si>
  <si>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</si>
  <si>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</si>
  <si>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</si>
  <si>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xml:space="preserve"> </t>
    <phoneticPr fontId="5"/>
  </si>
  <si>
    <r>
      <t>　将来負担比率について、</t>
    </r>
    <r>
      <rPr>
        <sz val="11"/>
        <color rgb="FFFF0000"/>
        <rFont val="ＭＳ Ｐゴシック"/>
        <family val="3"/>
        <charset val="128"/>
      </rPr>
      <t>類似団体平均値は23.5%であるが、基金等の充当可能財源が将来負担額を上回ったことから令和元年度に引き続き数値は算定されなかった。これは、過去の大規模建設事業により増加していた債務負担行為に基づく支出予定額が減小していること等によるものである。　</t>
    </r>
    <r>
      <rPr>
        <sz val="11"/>
        <color indexed="8"/>
        <rFont val="ＭＳ Ｐゴシック"/>
        <family val="3"/>
        <charset val="128"/>
      </rPr>
      <t>しかしながら、今後大規模建設事業を予定しており、税収についても安定しない傾向にあるため、引き続き地方債および基金の適正な管理に努める必要がある。</t>
    </r>
    <rPh sb="1" eb="3">
      <t>ショウライ</t>
    </rPh>
    <rPh sb="3" eb="5">
      <t>フタン</t>
    </rPh>
    <rPh sb="5" eb="7">
      <t>ヒリツ</t>
    </rPh>
    <rPh sb="12" eb="14">
      <t>ルイジ</t>
    </rPh>
    <rPh sb="14" eb="16">
      <t>ダンタイ</t>
    </rPh>
    <rPh sb="16" eb="18">
      <t>ヘイキン</t>
    </rPh>
    <rPh sb="18" eb="19">
      <t>チ</t>
    </rPh>
    <rPh sb="30" eb="32">
      <t>キキン</t>
    </rPh>
    <rPh sb="32" eb="33">
      <t>トウ</t>
    </rPh>
    <rPh sb="34" eb="36">
      <t>ジュウトウ</t>
    </rPh>
    <rPh sb="36" eb="38">
      <t>カノウ</t>
    </rPh>
    <rPh sb="38" eb="40">
      <t>ザイゲン</t>
    </rPh>
    <rPh sb="41" eb="43">
      <t>ショウライ</t>
    </rPh>
    <rPh sb="43" eb="45">
      <t>フタン</t>
    </rPh>
    <rPh sb="45" eb="46">
      <t>ガク</t>
    </rPh>
    <rPh sb="47" eb="49">
      <t>ウワマワ</t>
    </rPh>
    <rPh sb="55" eb="57">
      <t>レイワ</t>
    </rPh>
    <rPh sb="57" eb="59">
      <t>ガンネン</t>
    </rPh>
    <rPh sb="59" eb="60">
      <t>ド</t>
    </rPh>
    <rPh sb="61" eb="62">
      <t>ヒ</t>
    </rPh>
    <rPh sb="63" eb="64">
      <t>ツヅ</t>
    </rPh>
    <rPh sb="65" eb="67">
      <t>スウチ</t>
    </rPh>
    <rPh sb="68" eb="70">
      <t>サンテイ</t>
    </rPh>
    <rPh sb="81" eb="83">
      <t>カコ</t>
    </rPh>
    <rPh sb="84" eb="87">
      <t>ダイキボ</t>
    </rPh>
    <rPh sb="87" eb="89">
      <t>ケンセツ</t>
    </rPh>
    <rPh sb="89" eb="91">
      <t>ジギョウ</t>
    </rPh>
    <rPh sb="94" eb="96">
      <t>ゾウカ</t>
    </rPh>
    <rPh sb="100" eb="102">
      <t>サイム</t>
    </rPh>
    <rPh sb="102" eb="104">
      <t>フタン</t>
    </rPh>
    <rPh sb="104" eb="106">
      <t>コウイ</t>
    </rPh>
    <rPh sb="107" eb="108">
      <t>モト</t>
    </rPh>
    <rPh sb="110" eb="112">
      <t>シシュツ</t>
    </rPh>
    <rPh sb="112" eb="114">
      <t>ヨテイ</t>
    </rPh>
    <rPh sb="114" eb="115">
      <t>ガク</t>
    </rPh>
    <rPh sb="116" eb="117">
      <t>ゲン</t>
    </rPh>
    <rPh sb="117" eb="118">
      <t>ショウ</t>
    </rPh>
    <rPh sb="124" eb="125">
      <t>トウ</t>
    </rPh>
    <rPh sb="142" eb="144">
      <t>コンゴ</t>
    </rPh>
    <rPh sb="144" eb="147">
      <t>ダイキボ</t>
    </rPh>
    <rPh sb="147" eb="149">
      <t>ケンセツ</t>
    </rPh>
    <rPh sb="149" eb="151">
      <t>ジギョウ</t>
    </rPh>
    <rPh sb="152" eb="154">
      <t>ヨテイ</t>
    </rPh>
    <rPh sb="159" eb="161">
      <t>ゼイシュウ</t>
    </rPh>
    <rPh sb="166" eb="168">
      <t>アンテイ</t>
    </rPh>
    <rPh sb="171" eb="173">
      <t>ケイコウ</t>
    </rPh>
    <rPh sb="179" eb="180">
      <t>ヒ</t>
    </rPh>
    <rPh sb="181" eb="182">
      <t>ツヅ</t>
    </rPh>
    <rPh sb="183" eb="186">
      <t>チホウサイ</t>
    </rPh>
    <rPh sb="189" eb="191">
      <t>キキン</t>
    </rPh>
    <rPh sb="192" eb="194">
      <t>テキセイ</t>
    </rPh>
    <rPh sb="195" eb="197">
      <t>カンリ</t>
    </rPh>
    <rPh sb="198" eb="199">
      <t>ツト</t>
    </rPh>
    <rPh sb="201" eb="203">
      <t>ヒツヨウ</t>
    </rPh>
    <phoneticPr fontId="5"/>
  </si>
  <si>
    <r>
      <t>　実質公債費比率については、投資的事業の平準化、下水道事業における元金残高の減小、公債費に準ずる債務負担行為に係る支出額の減少等により類似団体内平均値を下回る数値となった。
　将来負担比率については、</t>
    </r>
    <r>
      <rPr>
        <sz val="11"/>
        <color rgb="FFFF0000"/>
        <rFont val="ＭＳ Ｐゴシック"/>
        <family val="3"/>
        <charset val="128"/>
      </rPr>
      <t>過去の大規模建設事業により増加していた債務負担行為に基づく支出予定額が減少していること等により、基金等の充当可能財源が将来負担額を上回ったことから令和元年度に引き続き数値は算定されなかった。しかしながら、</t>
    </r>
    <r>
      <rPr>
        <sz val="11"/>
        <color indexed="8"/>
        <rFont val="ＭＳ Ｐゴシック"/>
        <family val="3"/>
        <charset val="128"/>
      </rPr>
      <t>今後大規模建設事業を予定しており、税収についても安定しない傾向にあるため、引き続き地方債および基金の適正な管理に努める必要がある。</t>
    </r>
    <rPh sb="1" eb="3">
      <t>ジッシツ</t>
    </rPh>
    <rPh sb="3" eb="6">
      <t>コウサイヒ</t>
    </rPh>
    <rPh sb="6" eb="8">
      <t>ヒリツ</t>
    </rPh>
    <rPh sb="14" eb="17">
      <t>トウシテキ</t>
    </rPh>
    <rPh sb="17" eb="19">
      <t>ジギョウ</t>
    </rPh>
    <rPh sb="20" eb="23">
      <t>ヘイジュンカ</t>
    </rPh>
    <rPh sb="24" eb="27">
      <t>ゲスイドウ</t>
    </rPh>
    <rPh sb="27" eb="29">
      <t>ジギョウ</t>
    </rPh>
    <rPh sb="33" eb="35">
      <t>ガンキン</t>
    </rPh>
    <rPh sb="35" eb="37">
      <t>ザンダカ</t>
    </rPh>
    <rPh sb="38" eb="39">
      <t>ゲン</t>
    </rPh>
    <rPh sb="39" eb="40">
      <t>ショウ</t>
    </rPh>
    <rPh sb="41" eb="44">
      <t>コウサイヒ</t>
    </rPh>
    <rPh sb="45" eb="46">
      <t>ジュン</t>
    </rPh>
    <rPh sb="48" eb="50">
      <t>サイム</t>
    </rPh>
    <rPh sb="50" eb="52">
      <t>フタン</t>
    </rPh>
    <rPh sb="52" eb="54">
      <t>コウイ</t>
    </rPh>
    <rPh sb="55" eb="56">
      <t>カカ</t>
    </rPh>
    <rPh sb="57" eb="59">
      <t>シシュツ</t>
    </rPh>
    <rPh sb="59" eb="60">
      <t>ガク</t>
    </rPh>
    <rPh sb="61" eb="63">
      <t>ゲンショウ</t>
    </rPh>
    <rPh sb="63" eb="64">
      <t>トウ</t>
    </rPh>
    <rPh sb="67" eb="69">
      <t>ルイジ</t>
    </rPh>
    <rPh sb="69" eb="71">
      <t>ダンタイ</t>
    </rPh>
    <rPh sb="71" eb="72">
      <t>ナイ</t>
    </rPh>
    <rPh sb="72" eb="74">
      <t>ヘイキン</t>
    </rPh>
    <rPh sb="74" eb="75">
      <t>チ</t>
    </rPh>
    <rPh sb="76" eb="78">
      <t>シタマワ</t>
    </rPh>
    <rPh sb="79" eb="81">
      <t>スウチ</t>
    </rPh>
    <rPh sb="88" eb="90">
      <t>ショウライ</t>
    </rPh>
    <rPh sb="90" eb="92">
      <t>フタン</t>
    </rPh>
    <rPh sb="92" eb="94">
      <t>ヒリツ</t>
    </rPh>
    <rPh sb="202" eb="204">
      <t>コンゴ</t>
    </rPh>
    <rPh sb="204" eb="207">
      <t>ダイキボ</t>
    </rPh>
    <rPh sb="207" eb="209">
      <t>ケンセツ</t>
    </rPh>
    <rPh sb="209" eb="211">
      <t>ジギョウ</t>
    </rPh>
    <rPh sb="212" eb="214">
      <t>ヨテイ</t>
    </rPh>
    <rPh sb="219" eb="221">
      <t>ゼイシュウ</t>
    </rPh>
    <rPh sb="226" eb="228">
      <t>アンテイ</t>
    </rPh>
    <rPh sb="231" eb="233">
      <t>ケイコウ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</si>
</sst>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sz val="11"/>
      <color rgb="FFFF0000"/>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xf>
    <xf numFmtId="0" fontId="1" fillId="0" borderId="0" xfId="16" applyFont="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78903</c:v>
                </c:pt>
                <c:pt idx="1">
                  <c:v>82993</c:v>
                </c:pt>
                <c:pt idx="2">
                  <c:v>108252</c:v>
                </c:pt>
                <c:pt idx="3">
                  <c:v>93492</c:v>
                </c:pt>
                <c:pt idx="4">
                  <c:v>94796</c:v>
                </c:pt>
              </c:numCache>
            </c:numRef>
          </c:val>
          <c:smooth val="0"/>
          <c:extLst>
            <c:ext xmlns:c16="http://schemas.microsoft.com/office/drawing/2014/chart" uri="{C3380CC4-5D6E-409C-BE32-E72D297353CC}">
              <c16:uniqueId val="{00000000-78C0-49BE-8858-6F7E24E7AEA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87848</c:v>
                </c:pt>
                <c:pt idx="1">
                  <c:v>55789</c:v>
                </c:pt>
                <c:pt idx="2">
                  <c:v>37524</c:v>
                </c:pt>
                <c:pt idx="3">
                  <c:v>23069</c:v>
                </c:pt>
                <c:pt idx="4">
                  <c:v>102540</c:v>
                </c:pt>
              </c:numCache>
            </c:numRef>
          </c:val>
          <c:smooth val="0"/>
          <c:extLst>
            <c:ext xmlns:c16="http://schemas.microsoft.com/office/drawing/2014/chart" uri="{C3380CC4-5D6E-409C-BE32-E72D297353CC}">
              <c16:uniqueId val="{00000001-78C0-49BE-8858-6F7E24E7AEA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4.74</c:v>
                </c:pt>
                <c:pt idx="1">
                  <c:v>5.65</c:v>
                </c:pt>
                <c:pt idx="2">
                  <c:v>4.21</c:v>
                </c:pt>
                <c:pt idx="3">
                  <c:v>4.45</c:v>
                </c:pt>
                <c:pt idx="4">
                  <c:v>3.91</c:v>
                </c:pt>
              </c:numCache>
            </c:numRef>
          </c:val>
          <c:extLst>
            <c:ext xmlns:c16="http://schemas.microsoft.com/office/drawing/2014/chart" uri="{C3380CC4-5D6E-409C-BE32-E72D297353CC}">
              <c16:uniqueId val="{00000000-F917-40B2-B93D-501CDB66D6D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8.7100000000000009</c:v>
                </c:pt>
                <c:pt idx="1">
                  <c:v>29.3</c:v>
                </c:pt>
                <c:pt idx="2">
                  <c:v>28.33</c:v>
                </c:pt>
                <c:pt idx="3">
                  <c:v>31.39</c:v>
                </c:pt>
                <c:pt idx="4">
                  <c:v>30.08</c:v>
                </c:pt>
              </c:numCache>
            </c:numRef>
          </c:val>
          <c:extLst>
            <c:ext xmlns:c16="http://schemas.microsoft.com/office/drawing/2014/chart" uri="{C3380CC4-5D6E-409C-BE32-E72D297353CC}">
              <c16:uniqueId val="{00000001-F917-40B2-B93D-501CDB66D6D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-0.19</c:v>
                </c:pt>
                <c:pt idx="1">
                  <c:v>21.35</c:v>
                </c:pt>
                <c:pt idx="2">
                  <c:v>1.87</c:v>
                </c:pt>
                <c:pt idx="3">
                  <c:v>9.61</c:v>
                </c:pt>
                <c:pt idx="4">
                  <c:v>2.46</c:v>
                </c:pt>
              </c:numCache>
            </c:numRef>
          </c:val>
          <c:smooth val="0"/>
          <c:extLst>
            <c:ext xmlns:c16="http://schemas.microsoft.com/office/drawing/2014/chart" uri="{C3380CC4-5D6E-409C-BE32-E72D297353CC}">
              <c16:uniqueId val="{00000002-F917-40B2-B93D-501CDB66D6D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0.65</c:v>
                </c:pt>
                <c:pt idx="2">
                  <c:v>#N/A</c:v>
                </c:pt>
                <c:pt idx="3">
                  <c:v>1.7</c:v>
                </c:pt>
                <c:pt idx="4">
                  <c:v>0</c:v>
                </c:pt>
                <c:pt idx="5">
                  <c:v>0</c:v>
                </c:pt>
                <c:pt idx="6">
                  <c:v>0</c:v>
                </c:pt>
                <c:pt idx="7">
                  <c:v>0</c:v>
                </c:pt>
                <c:pt idx="8">
                  <c:v>0</c:v>
                </c:pt>
                <c:pt idx="9">
                  <c:v>0</c:v>
                </c:pt>
              </c:numCache>
            </c:numRef>
          </c:val>
          <c:extLst>
            <c:ext xmlns:c16="http://schemas.microsoft.com/office/drawing/2014/chart" uri="{C3380CC4-5D6E-409C-BE32-E72D297353CC}">
              <c16:uniqueId val="{00000000-38BD-489A-9660-A93DCB6276A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8BD-489A-9660-A93DCB6276A9}"/>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0.01</c:v>
                </c:pt>
                <c:pt idx="4">
                  <c:v>#N/A</c:v>
                </c:pt>
                <c:pt idx="5">
                  <c:v>0</c:v>
                </c:pt>
                <c:pt idx="6">
                  <c:v>#N/A</c:v>
                </c:pt>
                <c:pt idx="7">
                  <c:v>0</c:v>
                </c:pt>
                <c:pt idx="8">
                  <c:v>#N/A</c:v>
                </c:pt>
                <c:pt idx="9">
                  <c:v>0</c:v>
                </c:pt>
              </c:numCache>
            </c:numRef>
          </c:val>
          <c:extLst>
            <c:ext xmlns:c16="http://schemas.microsoft.com/office/drawing/2014/chart" uri="{C3380CC4-5D6E-409C-BE32-E72D297353CC}">
              <c16:uniqueId val="{00000002-38BD-489A-9660-A93DCB6276A9}"/>
            </c:ext>
          </c:extLst>
        </c:ser>
        <c:ser>
          <c:idx val="3"/>
          <c:order val="3"/>
          <c:tx>
            <c:strRef>
              <c:f>データシート!$A$30</c:f>
              <c:strCache>
                <c:ptCount val="1"/>
                <c:pt idx="0">
                  <c:v>学校給食事業特別会計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0.01</c:v>
                </c:pt>
                <c:pt idx="2">
                  <c:v>#N/A</c:v>
                </c:pt>
                <c:pt idx="3">
                  <c:v>0.01</c:v>
                </c:pt>
                <c:pt idx="4">
                  <c:v>#N/A</c:v>
                </c:pt>
                <c:pt idx="5">
                  <c:v>0.02</c:v>
                </c:pt>
                <c:pt idx="6">
                  <c:v>#N/A</c:v>
                </c:pt>
                <c:pt idx="7">
                  <c:v>0.03</c:v>
                </c:pt>
                <c:pt idx="8">
                  <c:v>#N/A</c:v>
                </c:pt>
                <c:pt idx="9">
                  <c:v>0</c:v>
                </c:pt>
              </c:numCache>
            </c:numRef>
          </c:val>
          <c:extLst>
            <c:ext xmlns:c16="http://schemas.microsoft.com/office/drawing/2014/chart" uri="{C3380CC4-5D6E-409C-BE32-E72D297353CC}">
              <c16:uniqueId val="{00000003-38BD-489A-9660-A93DCB6276A9}"/>
            </c:ext>
          </c:extLst>
        </c:ser>
        <c:ser>
          <c:idx val="4"/>
          <c:order val="4"/>
          <c:tx>
            <c:strRef>
              <c:f>データシート!$A$31</c:f>
              <c:strCache>
                <c:ptCount val="1"/>
                <c:pt idx="0">
                  <c:v>国民健康保険事業特別会計（施設勘定）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0.25</c:v>
                </c:pt>
                <c:pt idx="2">
                  <c:v>#N/A</c:v>
                </c:pt>
                <c:pt idx="3">
                  <c:v>0.11</c:v>
                </c:pt>
                <c:pt idx="4">
                  <c:v>#N/A</c:v>
                </c:pt>
                <c:pt idx="5">
                  <c:v>0.14000000000000001</c:v>
                </c:pt>
                <c:pt idx="6">
                  <c:v>#N/A</c:v>
                </c:pt>
                <c:pt idx="7">
                  <c:v>0.13</c:v>
                </c:pt>
                <c:pt idx="8">
                  <c:v>#N/A</c:v>
                </c:pt>
                <c:pt idx="9">
                  <c:v>0.11</c:v>
                </c:pt>
              </c:numCache>
            </c:numRef>
          </c:val>
          <c:extLst>
            <c:ext xmlns:c16="http://schemas.microsoft.com/office/drawing/2014/chart" uri="{C3380CC4-5D6E-409C-BE32-E72D297353CC}">
              <c16:uniqueId val="{00000004-38BD-489A-9660-A93DCB6276A9}"/>
            </c:ext>
          </c:extLst>
        </c:ser>
        <c:ser>
          <c:idx val="5"/>
          <c:order val="5"/>
          <c:tx>
            <c:strRef>
              <c:f>データシート!$A$32</c:f>
              <c:strCache>
                <c:ptCount val="1"/>
                <c:pt idx="0">
                  <c:v>国民健康保険事業特別会計（事業勘定）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2.0499999999999998</c:v>
                </c:pt>
                <c:pt idx="2">
                  <c:v>#N/A</c:v>
                </c:pt>
                <c:pt idx="3">
                  <c:v>3.31</c:v>
                </c:pt>
                <c:pt idx="4">
                  <c:v>#N/A</c:v>
                </c:pt>
                <c:pt idx="5">
                  <c:v>0.69</c:v>
                </c:pt>
                <c:pt idx="6">
                  <c:v>#N/A</c:v>
                </c:pt>
                <c:pt idx="7">
                  <c:v>0.35</c:v>
                </c:pt>
                <c:pt idx="8">
                  <c:v>#N/A</c:v>
                </c:pt>
                <c:pt idx="9">
                  <c:v>0.16</c:v>
                </c:pt>
              </c:numCache>
            </c:numRef>
          </c:val>
          <c:extLst>
            <c:ext xmlns:c16="http://schemas.microsoft.com/office/drawing/2014/chart" uri="{C3380CC4-5D6E-409C-BE32-E72D297353CC}">
              <c16:uniqueId val="{00000005-38BD-489A-9660-A93DCB6276A9}"/>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1.34</c:v>
                </c:pt>
                <c:pt idx="2">
                  <c:v>#N/A</c:v>
                </c:pt>
                <c:pt idx="3">
                  <c:v>0.61</c:v>
                </c:pt>
                <c:pt idx="4">
                  <c:v>#N/A</c:v>
                </c:pt>
                <c:pt idx="5">
                  <c:v>0.84</c:v>
                </c:pt>
                <c:pt idx="6">
                  <c:v>#N/A</c:v>
                </c:pt>
                <c:pt idx="7">
                  <c:v>0.72</c:v>
                </c:pt>
                <c:pt idx="8">
                  <c:v>#N/A</c:v>
                </c:pt>
                <c:pt idx="9">
                  <c:v>0.81</c:v>
                </c:pt>
              </c:numCache>
            </c:numRef>
          </c:val>
          <c:extLst>
            <c:ext xmlns:c16="http://schemas.microsoft.com/office/drawing/2014/chart" uri="{C3380CC4-5D6E-409C-BE32-E72D297353CC}">
              <c16:uniqueId val="{00000006-38BD-489A-9660-A93DCB6276A9}"/>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0</c:v>
                </c:pt>
                <c:pt idx="1">
                  <c:v>0</c:v>
                </c:pt>
                <c:pt idx="2">
                  <c:v>0</c:v>
                </c:pt>
                <c:pt idx="3">
                  <c:v>0</c:v>
                </c:pt>
                <c:pt idx="4">
                  <c:v>#N/A</c:v>
                </c:pt>
                <c:pt idx="5">
                  <c:v>2.0299999999999998</c:v>
                </c:pt>
                <c:pt idx="6">
                  <c:v>#N/A</c:v>
                </c:pt>
                <c:pt idx="7">
                  <c:v>2.29</c:v>
                </c:pt>
                <c:pt idx="8">
                  <c:v>#N/A</c:v>
                </c:pt>
                <c:pt idx="9">
                  <c:v>2.62</c:v>
                </c:pt>
              </c:numCache>
            </c:numRef>
          </c:val>
          <c:extLst>
            <c:ext xmlns:c16="http://schemas.microsoft.com/office/drawing/2014/chart" uri="{C3380CC4-5D6E-409C-BE32-E72D297353CC}">
              <c16:uniqueId val="{00000007-38BD-489A-9660-A93DCB6276A9}"/>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4.7300000000000004</c:v>
                </c:pt>
                <c:pt idx="2">
                  <c:v>#N/A</c:v>
                </c:pt>
                <c:pt idx="3">
                  <c:v>5.62</c:v>
                </c:pt>
                <c:pt idx="4">
                  <c:v>#N/A</c:v>
                </c:pt>
                <c:pt idx="5">
                  <c:v>4.18</c:v>
                </c:pt>
                <c:pt idx="6">
                  <c:v>#N/A</c:v>
                </c:pt>
                <c:pt idx="7">
                  <c:v>4.42</c:v>
                </c:pt>
                <c:pt idx="8">
                  <c:v>#N/A</c:v>
                </c:pt>
                <c:pt idx="9">
                  <c:v>3.9</c:v>
                </c:pt>
              </c:numCache>
            </c:numRef>
          </c:val>
          <c:extLst>
            <c:ext xmlns:c16="http://schemas.microsoft.com/office/drawing/2014/chart" uri="{C3380CC4-5D6E-409C-BE32-E72D297353CC}">
              <c16:uniqueId val="{00000008-38BD-489A-9660-A93DCB6276A9}"/>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8.14</c:v>
                </c:pt>
                <c:pt idx="2">
                  <c:v>#N/A</c:v>
                </c:pt>
                <c:pt idx="3">
                  <c:v>8.43</c:v>
                </c:pt>
                <c:pt idx="4">
                  <c:v>#N/A</c:v>
                </c:pt>
                <c:pt idx="5">
                  <c:v>8.25</c:v>
                </c:pt>
                <c:pt idx="6">
                  <c:v>#N/A</c:v>
                </c:pt>
                <c:pt idx="7">
                  <c:v>7.63</c:v>
                </c:pt>
                <c:pt idx="8">
                  <c:v>#N/A</c:v>
                </c:pt>
                <c:pt idx="9">
                  <c:v>7.83</c:v>
                </c:pt>
              </c:numCache>
            </c:numRef>
          </c:val>
          <c:extLst>
            <c:ext xmlns:c16="http://schemas.microsoft.com/office/drawing/2014/chart" uri="{C3380CC4-5D6E-409C-BE32-E72D297353CC}">
              <c16:uniqueId val="{00000009-38BD-489A-9660-A93DCB6276A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484</c:v>
                </c:pt>
                <c:pt idx="5">
                  <c:v>464</c:v>
                </c:pt>
                <c:pt idx="8">
                  <c:v>421</c:v>
                </c:pt>
                <c:pt idx="11">
                  <c:v>413</c:v>
                </c:pt>
                <c:pt idx="14">
                  <c:v>421</c:v>
                </c:pt>
              </c:numCache>
            </c:numRef>
          </c:val>
          <c:extLst>
            <c:ext xmlns:c16="http://schemas.microsoft.com/office/drawing/2014/chart" uri="{C3380CC4-5D6E-409C-BE32-E72D297353CC}">
              <c16:uniqueId val="{00000000-2D98-4C2A-857F-FAC92D8CD98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D98-4C2A-857F-FAC92D8CD98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44</c:v>
                </c:pt>
                <c:pt idx="3">
                  <c:v>40</c:v>
                </c:pt>
                <c:pt idx="6">
                  <c:v>36</c:v>
                </c:pt>
                <c:pt idx="9">
                  <c:v>31</c:v>
                </c:pt>
                <c:pt idx="12">
                  <c:v>22</c:v>
                </c:pt>
              </c:numCache>
            </c:numRef>
          </c:val>
          <c:extLst>
            <c:ext xmlns:c16="http://schemas.microsoft.com/office/drawing/2014/chart" uri="{C3380CC4-5D6E-409C-BE32-E72D297353CC}">
              <c16:uniqueId val="{00000002-2D98-4C2A-857F-FAC92D8CD98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66</c:v>
                </c:pt>
                <c:pt idx="3">
                  <c:v>65</c:v>
                </c:pt>
                <c:pt idx="6">
                  <c:v>63</c:v>
                </c:pt>
                <c:pt idx="9">
                  <c:v>64</c:v>
                </c:pt>
                <c:pt idx="12">
                  <c:v>63</c:v>
                </c:pt>
              </c:numCache>
            </c:numRef>
          </c:val>
          <c:extLst>
            <c:ext xmlns:c16="http://schemas.microsoft.com/office/drawing/2014/chart" uri="{C3380CC4-5D6E-409C-BE32-E72D297353CC}">
              <c16:uniqueId val="{00000003-2D98-4C2A-857F-FAC92D8CD98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266</c:v>
                </c:pt>
                <c:pt idx="3">
                  <c:v>271</c:v>
                </c:pt>
                <c:pt idx="6">
                  <c:v>229</c:v>
                </c:pt>
                <c:pt idx="9">
                  <c:v>173</c:v>
                </c:pt>
                <c:pt idx="12">
                  <c:v>166</c:v>
                </c:pt>
              </c:numCache>
            </c:numRef>
          </c:val>
          <c:extLst>
            <c:ext xmlns:c16="http://schemas.microsoft.com/office/drawing/2014/chart" uri="{C3380CC4-5D6E-409C-BE32-E72D297353CC}">
              <c16:uniqueId val="{00000004-2D98-4C2A-857F-FAC92D8CD98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D98-4C2A-857F-FAC92D8CD98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D98-4C2A-857F-FAC92D8CD98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465</c:v>
                </c:pt>
                <c:pt idx="3">
                  <c:v>463</c:v>
                </c:pt>
                <c:pt idx="6">
                  <c:v>445</c:v>
                </c:pt>
                <c:pt idx="9">
                  <c:v>433</c:v>
                </c:pt>
                <c:pt idx="12">
                  <c:v>427</c:v>
                </c:pt>
              </c:numCache>
            </c:numRef>
          </c:val>
          <c:extLst>
            <c:ext xmlns:c16="http://schemas.microsoft.com/office/drawing/2014/chart" uri="{C3380CC4-5D6E-409C-BE32-E72D297353CC}">
              <c16:uniqueId val="{00000007-2D98-4C2A-857F-FAC92D8CD98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357</c:v>
                </c:pt>
                <c:pt idx="2">
                  <c:v>#N/A</c:v>
                </c:pt>
                <c:pt idx="3">
                  <c:v>#N/A</c:v>
                </c:pt>
                <c:pt idx="4">
                  <c:v>375</c:v>
                </c:pt>
                <c:pt idx="5">
                  <c:v>#N/A</c:v>
                </c:pt>
                <c:pt idx="6">
                  <c:v>#N/A</c:v>
                </c:pt>
                <c:pt idx="7">
                  <c:v>352</c:v>
                </c:pt>
                <c:pt idx="8">
                  <c:v>#N/A</c:v>
                </c:pt>
                <c:pt idx="9">
                  <c:v>#N/A</c:v>
                </c:pt>
                <c:pt idx="10">
                  <c:v>288</c:v>
                </c:pt>
                <c:pt idx="11">
                  <c:v>#N/A</c:v>
                </c:pt>
                <c:pt idx="12">
                  <c:v>#N/A</c:v>
                </c:pt>
                <c:pt idx="13">
                  <c:v>257</c:v>
                </c:pt>
                <c:pt idx="14">
                  <c:v>#N/A</c:v>
                </c:pt>
              </c:numCache>
            </c:numRef>
          </c:val>
          <c:smooth val="0"/>
          <c:extLst>
            <c:ext xmlns:c16="http://schemas.microsoft.com/office/drawing/2014/chart" uri="{C3380CC4-5D6E-409C-BE32-E72D297353CC}">
              <c16:uniqueId val="{00000008-2D98-4C2A-857F-FAC92D8CD98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5274</c:v>
                </c:pt>
                <c:pt idx="5">
                  <c:v>5263</c:v>
                </c:pt>
                <c:pt idx="8">
                  <c:v>5022</c:v>
                </c:pt>
                <c:pt idx="11">
                  <c:v>5037</c:v>
                </c:pt>
                <c:pt idx="14">
                  <c:v>4943</c:v>
                </c:pt>
              </c:numCache>
            </c:numRef>
          </c:val>
          <c:extLst>
            <c:ext xmlns:c16="http://schemas.microsoft.com/office/drawing/2014/chart" uri="{C3380CC4-5D6E-409C-BE32-E72D297353CC}">
              <c16:uniqueId val="{00000000-5FF7-41AE-9B81-1B0BCFC3183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5FF7-41AE-9B81-1B0BCFC3183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1900</c:v>
                </c:pt>
                <c:pt idx="5">
                  <c:v>3180</c:v>
                </c:pt>
                <c:pt idx="8">
                  <c:v>3592</c:v>
                </c:pt>
                <c:pt idx="11">
                  <c:v>3683</c:v>
                </c:pt>
                <c:pt idx="14">
                  <c:v>3659</c:v>
                </c:pt>
              </c:numCache>
            </c:numRef>
          </c:val>
          <c:extLst>
            <c:ext xmlns:c16="http://schemas.microsoft.com/office/drawing/2014/chart" uri="{C3380CC4-5D6E-409C-BE32-E72D297353CC}">
              <c16:uniqueId val="{00000002-5FF7-41AE-9B81-1B0BCFC3183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FF7-41AE-9B81-1B0BCFC3183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FF7-41AE-9B81-1B0BCFC3183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1</c:v>
                </c:pt>
                <c:pt idx="3">
                  <c:v>0</c:v>
                </c:pt>
                <c:pt idx="6">
                  <c:v>0</c:v>
                </c:pt>
                <c:pt idx="9">
                  <c:v>0</c:v>
                </c:pt>
                <c:pt idx="12">
                  <c:v>0</c:v>
                </c:pt>
              </c:numCache>
            </c:numRef>
          </c:val>
          <c:extLst>
            <c:ext xmlns:c16="http://schemas.microsoft.com/office/drawing/2014/chart" uri="{C3380CC4-5D6E-409C-BE32-E72D297353CC}">
              <c16:uniqueId val="{00000005-5FF7-41AE-9B81-1B0BCFC3183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901</c:v>
                </c:pt>
                <c:pt idx="3">
                  <c:v>874</c:v>
                </c:pt>
                <c:pt idx="6">
                  <c:v>862</c:v>
                </c:pt>
                <c:pt idx="9">
                  <c:v>854</c:v>
                </c:pt>
                <c:pt idx="12">
                  <c:v>820</c:v>
                </c:pt>
              </c:numCache>
            </c:numRef>
          </c:val>
          <c:extLst>
            <c:ext xmlns:c16="http://schemas.microsoft.com/office/drawing/2014/chart" uri="{C3380CC4-5D6E-409C-BE32-E72D297353CC}">
              <c16:uniqueId val="{00000006-5FF7-41AE-9B81-1B0BCFC3183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338</c:v>
                </c:pt>
                <c:pt idx="3">
                  <c:v>289</c:v>
                </c:pt>
                <c:pt idx="6">
                  <c:v>233</c:v>
                </c:pt>
                <c:pt idx="9">
                  <c:v>174</c:v>
                </c:pt>
                <c:pt idx="12">
                  <c:v>118</c:v>
                </c:pt>
              </c:numCache>
            </c:numRef>
          </c:val>
          <c:extLst>
            <c:ext xmlns:c16="http://schemas.microsoft.com/office/drawing/2014/chart" uri="{C3380CC4-5D6E-409C-BE32-E72D297353CC}">
              <c16:uniqueId val="{00000007-5FF7-41AE-9B81-1B0BCFC3183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3337</c:v>
                </c:pt>
                <c:pt idx="3">
                  <c:v>3347</c:v>
                </c:pt>
                <c:pt idx="6">
                  <c:v>3223</c:v>
                </c:pt>
                <c:pt idx="9">
                  <c:v>2931</c:v>
                </c:pt>
                <c:pt idx="12">
                  <c:v>2497</c:v>
                </c:pt>
              </c:numCache>
            </c:numRef>
          </c:val>
          <c:extLst>
            <c:ext xmlns:c16="http://schemas.microsoft.com/office/drawing/2014/chart" uri="{C3380CC4-5D6E-409C-BE32-E72D297353CC}">
              <c16:uniqueId val="{00000008-5FF7-41AE-9B81-1B0BCFC3183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226</c:v>
                </c:pt>
                <c:pt idx="3">
                  <c:v>186</c:v>
                </c:pt>
                <c:pt idx="6">
                  <c:v>146</c:v>
                </c:pt>
                <c:pt idx="9">
                  <c:v>116</c:v>
                </c:pt>
                <c:pt idx="12">
                  <c:v>93</c:v>
                </c:pt>
              </c:numCache>
            </c:numRef>
          </c:val>
          <c:extLst>
            <c:ext xmlns:c16="http://schemas.microsoft.com/office/drawing/2014/chart" uri="{C3380CC4-5D6E-409C-BE32-E72D297353CC}">
              <c16:uniqueId val="{00000009-5FF7-41AE-9B81-1B0BCFC3183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4731</c:v>
                </c:pt>
                <c:pt idx="3">
                  <c:v>4825</c:v>
                </c:pt>
                <c:pt idx="6">
                  <c:v>4612</c:v>
                </c:pt>
                <c:pt idx="9">
                  <c:v>4224</c:v>
                </c:pt>
                <c:pt idx="12">
                  <c:v>4619</c:v>
                </c:pt>
              </c:numCache>
            </c:numRef>
          </c:val>
          <c:extLst>
            <c:ext xmlns:c16="http://schemas.microsoft.com/office/drawing/2014/chart" uri="{C3380CC4-5D6E-409C-BE32-E72D297353CC}">
              <c16:uniqueId val="{0000000A-5FF7-41AE-9B81-1B0BCFC3183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2360</c:v>
                </c:pt>
                <c:pt idx="2">
                  <c:v>#N/A</c:v>
                </c:pt>
                <c:pt idx="3">
                  <c:v>#N/A</c:v>
                </c:pt>
                <c:pt idx="4">
                  <c:v>1078</c:v>
                </c:pt>
                <c:pt idx="5">
                  <c:v>#N/A</c:v>
                </c:pt>
                <c:pt idx="6">
                  <c:v>#N/A</c:v>
                </c:pt>
                <c:pt idx="7">
                  <c:v>462</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5FF7-41AE-9B81-1B0BCFC3183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1131</c:v>
                </c:pt>
                <c:pt idx="1">
                  <c:v>1377</c:v>
                </c:pt>
                <c:pt idx="2">
                  <c:v>1378</c:v>
                </c:pt>
              </c:numCache>
            </c:numRef>
          </c:val>
          <c:extLst>
            <c:ext xmlns:c16="http://schemas.microsoft.com/office/drawing/2014/chart" uri="{C3380CC4-5D6E-409C-BE32-E72D297353CC}">
              <c16:uniqueId val="{00000000-9E7B-4F99-8734-26749B33FC6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518</c:v>
                </c:pt>
                <c:pt idx="1">
                  <c:v>369</c:v>
                </c:pt>
                <c:pt idx="2">
                  <c:v>241</c:v>
                </c:pt>
              </c:numCache>
            </c:numRef>
          </c:val>
          <c:extLst>
            <c:ext xmlns:c16="http://schemas.microsoft.com/office/drawing/2014/chart" uri="{C3380CC4-5D6E-409C-BE32-E72D297353CC}">
              <c16:uniqueId val="{00000001-9E7B-4F99-8734-26749B33FC6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1403</c:v>
                </c:pt>
                <c:pt idx="1">
                  <c:v>1506</c:v>
                </c:pt>
                <c:pt idx="2">
                  <c:v>1558</c:v>
                </c:pt>
              </c:numCache>
            </c:numRef>
          </c:val>
          <c:extLst>
            <c:ext xmlns:c16="http://schemas.microsoft.com/office/drawing/2014/chart" uri="{C3380CC4-5D6E-409C-BE32-E72D297353CC}">
              <c16:uniqueId val="{00000002-9E7B-4F99-8734-26749B33FC6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{7365E329-E525-45EB-9EEA-499736421EDD}</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6F49-41A0-AF3E-0C8892BFBD5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{3111F546-DEC4-4215-9EC3-D66746804D23}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F49-41A0-AF3E-0C8892BFBD5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{5147B3BC-B4E5-4DE4-AA7E-21C28DD7564E}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F49-41A0-AF3E-0C8892BFBD5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{585C9387-9181-493E-9EDE-69565E89737D}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F49-41A0-AF3E-0C8892BFBD5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{17ABCD51-3C9E-41BD-86DA-13ACB3118C00}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F49-41A0-AF3E-0C8892BFBD55}"/>
                </c:ext>
              </c:extLst>
            </c:dLbl>
            <c:dLbl>
              <c:idx val="8"/>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{4A4D718F-EED8-49D6-AAF5-14CD9C647C04}</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6F49-41A0-AF3E-0C8892BFBD55}"/>
                </c:ext>
              </c:extLst>
            </c:dLbl>
            <c:dLbl>
              <c:idx val="16"/>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{80B34987-B21B-4B92-A209-D5A3AD8A0216}</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6F49-41A0-AF3E-0C8892BFBD55}"/>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{BB44E8FE-7869-4830-B8AB-CB7B8A662E78}</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6F49-41A0-AF3E-0C8892BFBD55}"/>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{F3C318CA-5EC9-4EE5-BE8D-1BFA7B6E260B}</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6F49-41A0-AF3E-0C8892BFBD5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62.9</c:v>
                </c:pt>
                <c:pt idx="8">
                  <c:v>64.2</c:v>
                </c:pt>
                <c:pt idx="16">
                  <c:v>66.099999999999994</c:v>
                </c:pt>
                <c:pt idx="24">
                  <c:v>67.599999999999994</c:v>
                </c:pt>
                <c:pt idx="32">
                  <c:v>68.2</c:v>
                </c:pt>
              </c:numCache>
            </c:numRef>
          </c:xVal>
          <c:yVal>
            <c:numRef>
              <c:f>公会計指標分析・財政指標組合せ分析表!$BP$51:$DC$51</c:f>
              <c:numCache>
                <c:formatCode>#,##0.0;"▲ "#,##0.0</c:formatCode>
                <c:ptCount val="40"/>
                <c:pt idx="0">
                  <c:v>77.099999999999994</c:v>
                </c:pt>
                <c:pt idx="8">
                  <c:v>35.4</c:v>
                </c:pt>
                <c:pt idx="16">
                  <c:v>12.9</c:v>
                </c:pt>
              </c:numCache>
            </c:numRef>
          </c:yVal>
          <c:smooth val="0"/>
          <c:extLst>
            <c:ext xmlns:c16="http://schemas.microsoft.com/office/drawing/2014/chart" uri="{C3380CC4-5D6E-409C-BE32-E72D297353CC}">
              <c16:uniqueId val="{00000009-6F49-41A0-AF3E-0C8892BFBD5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{5C19D0FD-9F57-4B2A-95CC-A7A798B0B404}</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6F49-41A0-AF3E-0C8892BFBD5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{7EBFC904-3190-4C11-A930-9C6B18975A7E}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F49-41A0-AF3E-0C8892BFBD5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{2E93A800-8163-4ECC-94E7-30B37935658D}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F49-41A0-AF3E-0C8892BFBD5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{E3B6CCDE-D050-4C5E-87EC-FA39C3B0D2C2}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F49-41A0-AF3E-0C8892BFBD5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{BA65833A-0B39-4127-BBEB-E5B10FADC4AE}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F49-41A0-AF3E-0C8892BFBD55}"/>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{F524AC74-8E7C-436E-977F-FEB9DFC5289B}</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6F49-41A0-AF3E-0C8892BFBD55}"/>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{4084AAB5-E6C0-46CA-B913-DCE220C2CC61}</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6F49-41A0-AF3E-0C8892BFBD55}"/>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{7DDBDCC9-D6A7-40FC-A1BD-29231346DAC6}</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6F49-41A0-AF3E-0C8892BFBD55}"/>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{816B7D4E-060F-40D9-8698-C8F3A4E617E5}</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6F49-41A0-AF3E-0C8892BFBD5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57.6</c:v>
                </c:pt>
                <c:pt idx="8">
                  <c:v>58.9</c:v>
                </c:pt>
                <c:pt idx="16">
                  <c:v>60.5</c:v>
                </c:pt>
                <c:pt idx="24">
                  <c:v>61.2</c:v>
                </c:pt>
                <c:pt idx="32">
                  <c:v>61.8</c:v>
                </c:pt>
              </c:numCache>
            </c:numRef>
          </c:xVal>
          <c:yVal>
            <c:numRef>
              <c:f>公会計指標分析・財政指標組合せ分析表!$BP$55:$DC$55</c:f>
              <c:numCache>
                <c:formatCode>#,##0.0;"▲ "#,##0.0</c:formatCode>
                <c:ptCount val="40"/>
                <c:pt idx="0">
                  <c:v>38.5</c:v>
                </c:pt>
                <c:pt idx="8">
                  <c:v>32.799999999999997</c:v>
                </c:pt>
                <c:pt idx="16">
                  <c:v>20.9</c:v>
                </c:pt>
                <c:pt idx="24">
                  <c:v>21</c:v>
                </c:pt>
                <c:pt idx="32">
                  <c:v>23.5</c:v>
                </c:pt>
              </c:numCache>
            </c:numRef>
          </c:yVal>
          <c:smooth val="0"/>
          <c:extLst>
            <c:ext xmlns:c16="http://schemas.microsoft.com/office/drawing/2014/chart" uri="{C3380CC4-5D6E-409C-BE32-E72D297353CC}">
              <c16:uniqueId val="{00000013-6F49-41A0-AF3E-0C8892BFBD55}"/>
            </c:ext>
          </c:extLst>
        </c:ser>
        <c:dLbls>
          <c:showLegendKey val="0"/>
          <c:showVal val="1"/>
          <c:showCatName val="0"/>
          <c:showSerName val="0"/>
          <c:showPercent val="0"/>
          <c:showBubbleSize val="0"/>
        </c:dLbls>
        <c:axId val="46179840"/>
        <c:axId val="46181760"/>
      </c:scatterChart>
      <c:valAx>
        <c:axId val="46179840"/>
        <c:scaling>
          <c:orientation val="maxMin"/>
          <c:max val="67"/>
          <c:min val="56"/>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9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{92D45CF0-95CD-46C0-9451-B5DB0C292EFA}</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A519-4C20-88DA-51EE195946B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{F32CA1CC-0B0B-4A2B-9CAC-AC9FEFDC21B5}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519-4C20-88DA-51EE195946B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{D18AB850-8CFF-4F25-BDE9-28308EE3B08B}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519-4C20-88DA-51EE195946B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{2A5DED61-5837-4DA4-9736-A0DFF051968E}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519-4C20-88DA-51EE195946B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{03EB6297-A9EA-4477-BA72-BD4367DFE496}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519-4C20-88DA-51EE195946B9}"/>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{6507C45D-2208-46C5-A1FB-9A168696A4BB}</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A519-4C20-88DA-51EE195946B9}"/>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{E1A610C9-1C9D-4EC4-80AF-2ED7B229441C}</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A519-4C20-88DA-51EE195946B9}"/>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{3F0B8D17-1225-4AAE-84A4-9E6B8B1D9507}</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A519-4C20-88DA-51EE195946B9}"/>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{A37003F4-5F94-4B60-8541-B8BAB8BA6277}</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A519-4C20-88DA-51EE195946B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11.5</c:v>
                </c:pt>
                <c:pt idx="8">
                  <c:v>11.9</c:v>
                </c:pt>
                <c:pt idx="16">
                  <c:v>11.2</c:v>
                </c:pt>
                <c:pt idx="24">
                  <c:v>9.6999999999999993</c:v>
                </c:pt>
                <c:pt idx="32">
                  <c:v>7.7</c:v>
                </c:pt>
              </c:numCache>
            </c:numRef>
          </c:xVal>
          <c:yVal>
            <c:numRef>
              <c:f>公会計指標分析・財政指標組合せ分析表!$BP$73:$DC$73</c:f>
              <c:numCache>
                <c:formatCode>#,##0.0;"▲ "#,##0.0</c:formatCode>
                <c:ptCount val="40"/>
                <c:pt idx="0">
                  <c:v>77.099999999999994</c:v>
                </c:pt>
                <c:pt idx="8">
                  <c:v>35.4</c:v>
                </c:pt>
                <c:pt idx="16">
                  <c:v>12.9</c:v>
                </c:pt>
              </c:numCache>
            </c:numRef>
          </c:yVal>
          <c:smooth val="0"/>
          <c:extLst>
            <c:ext xmlns:c16="http://schemas.microsoft.com/office/drawing/2014/chart" uri="{C3380CC4-5D6E-409C-BE32-E72D297353CC}">
              <c16:uniqueId val="{00000009-A519-4C20-88DA-51EE195946B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{3E1CF321-AD23-4A72-A501-F6F32B924C8E}</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A519-4C20-88DA-51EE195946B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{504D6D3E-BD9F-43DE-AF5D-13CAB24E259B}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519-4C20-88DA-51EE195946B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{8BE2711F-CC89-46F5-BDD9-CEF5DB005A45}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519-4C20-88DA-51EE195946B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{69E44810-FB0B-4373-AF36-115018278A56}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519-4C20-88DA-51EE195946B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{AC768978-2E36-485D-A58C-B4713F82866B}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519-4C20-88DA-51EE195946B9}"/>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{668BCC5C-7961-4EB8-93BC-6EDA878D4D26}</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A519-4C20-88DA-51EE195946B9}"/>
                </c:ext>
              </c:extLst>
            </c:dLbl>
            <c:dLbl>
              <c:idx val="16"/>
              <c:layout>
                <c:manualLayout>
                  <c:x val="-2.6647173287753192E-2"/>
                  <c:y val="-8.0947793249843997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{4FD14F1C-D0E9-415E-98AA-CEFAA8386FA3}</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A519-4C20-88DA-51EE195946B9}"/>
                </c:ext>
              </c:extLst>
            </c:dLbl>
            <c:dLbl>
              <c:idx val="24"/>
              <c:layout>
                <c:manualLayout>
                  <c:x val="-3.6621161056433163E-2"/>
                  <c:y val="-4.3885500925743941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{5381CC47-DC52-4860-9C06-5E14552B0B71}</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A519-4C20-88DA-51EE195946B9}"/>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{F240B542-B03C-4367-8D42-88BC2FC254AC}</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A519-4C20-88DA-51EE195946B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9.1999999999999993</c:v>
                </c:pt>
                <c:pt idx="8">
                  <c:v>9.1</c:v>
                </c:pt>
                <c:pt idx="16">
                  <c:v>9.1</c:v>
                </c:pt>
                <c:pt idx="24">
                  <c:v>9.1999999999999993</c:v>
                </c:pt>
                <c:pt idx="32">
                  <c:v>8.6</c:v>
                </c:pt>
              </c:numCache>
            </c:numRef>
          </c:xVal>
          <c:yVal>
            <c:numRef>
              <c:f>公会計指標分析・財政指標組合せ分析表!$BP$77:$DC$77</c:f>
              <c:numCache>
                <c:formatCode>#,##0.0;"▲ "#,##0.0</c:formatCode>
                <c:ptCount val="40"/>
                <c:pt idx="0">
                  <c:v>38.5</c:v>
                </c:pt>
                <c:pt idx="8">
                  <c:v>32.799999999999997</c:v>
                </c:pt>
                <c:pt idx="16">
                  <c:v>20.9</c:v>
                </c:pt>
                <c:pt idx="24">
                  <c:v>21</c:v>
                </c:pt>
                <c:pt idx="32">
                  <c:v>23.5</c:v>
                </c:pt>
              </c:numCache>
            </c:numRef>
          </c:yVal>
          <c:smooth val="0"/>
          <c:extLst>
            <c:ext xmlns:c16="http://schemas.microsoft.com/office/drawing/2014/chart" uri="{C3380CC4-5D6E-409C-BE32-E72D297353CC}">
              <c16:uniqueId val="{00000013-A519-4C20-88DA-51EE195946B9}"/>
            </c:ext>
          </c:extLst>
        </c:ser>
        <c:dLbls>
          <c:showLegendKey val="0"/>
          <c:showVal val="1"/>
          <c:showCatName val="0"/>
          <c:showSerName val="0"/>
          <c:showPercent val="0"/>
          <c:showBubbleSize val="0"/>
        </c:dLbls>
        <c:axId val="84219776"/>
        <c:axId val="84234240"/>
      </c:scatterChart>
      <c:valAx>
        <c:axId val="84219776"/>
        <c:scaling>
          <c:orientation val="maxMin"/>
          <c:max val="13"/>
          <c:min val="8"/>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9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滋賀県竜王町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健全化判断比率の実質公債費比率については、３か年平均で７．７％となり、前年度同比率の９．７％から改善した結果となった。</a:t>
          </a:r>
        </a:p>
        <a:p>
          <a:r>
            <a:rPr kumimoji="1" lang="ja-JP" altLang="en-US" sz="1200">
              <a:latin typeface="ＭＳ ゴシック" pitchFamily="49" charset="-128"/>
              <a:ea typeface="ＭＳ ゴシック" pitchFamily="49" charset="-128"/>
            </a:rPr>
            <a:t>　改善の要因としては、これまで行ってきた繰上償還の実施および普通建設事業の計画的な実施等による元利償還金額の減少が中心である。</a:t>
          </a:r>
        </a:p>
        <a:p>
          <a:r>
            <a:rPr kumimoji="1" lang="ja-JP" altLang="en-US" sz="1200">
              <a:latin typeface="ＭＳ ゴシック" pitchFamily="49" charset="-128"/>
              <a:ea typeface="ＭＳ ゴシック" pitchFamily="49" charset="-128"/>
            </a:rPr>
            <a:t>　しかしながら、今後の本町における公共施設等の老朽改修等普通建設事業および一部事務組合が起こした地方債の元利償還金に対する負担金の増加が見込まれることから、引き続き各年度間の普通建設事業の平準化に加え、公共施設等を総合的に管理し、施設の適正化を図ること等により町債残高の適切な管理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減債基金残高のうち、満期一括償還地方債の償還の財源として積み立てた額の対象はなし。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滋賀県竜王町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将来負担額における一般会計等に係る地方債の現在高について、前年度と比較すると３９５百万円の増加となったものの、地方債残高等の将来負担額に対して基金等の充当可能財源が上回ったことにより、前年度に引続き将来負担比率は算定されなかった。</a:t>
          </a:r>
        </a:p>
        <a:p>
          <a:r>
            <a:rPr kumimoji="1" lang="ja-JP" altLang="en-US" sz="1200">
              <a:latin typeface="ＭＳ ゴシック" pitchFamily="49" charset="-128"/>
              <a:ea typeface="ＭＳ ゴシック" pitchFamily="49" charset="-128"/>
            </a:rPr>
            <a:t>　今後についても、町税等の大きな収入の増減を踏まえて、財政調整基金および各特定目的基金の充実・活用等を図りつつ、経常的経費の抑制および投資的経費の計画的な実施等適切な財政運営に努める。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滋賀県竜王町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竜王小学校の改築に向けた竜王町立竜王小学校改築基金に３０百万円を積み立てた</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ものの、</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繰上償還実施の財源とするため減債基金を１</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２８</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公共</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施設</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修繕のため</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公</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共施設維持管理基金</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を５</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取り崩した</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こと等により</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減</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となった。</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財政調整基金については、今後の本町における公共施設等の老朽改修等普通建設事業、中心核整備事業に係る経費等を考慮し、目標金額まで積み立てるため増加させていく予定である。	</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短期的には竜王町立竜王小学校改築基金への積み立てにより微増の予定である。</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・教育厚生施設等整備基金 ： 教育厚生施設等の整備</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・竜王町立竜王小学校改築基金 ： 竜王小学校の改築</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・滋賀竜王工業団地維持管理基金 ： 滋賀竜王工業団地内において町が管理する道路、調整池その他の公共施設等の維持管理</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・未来につなぐふるさと交竜基金 ： 「緑と文化の町」にふさわしいまちづくりの実現</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・地域福祉基金 ： 地域における福祉の向上または健康の保持および増進を目的として行われる民間の地域福祉活動の活性化</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・竜王町立竜王小学校改築基金 ： 竜王小学校の改築のため、３０百万円を積み立てたことにより増加した。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・公共施設維持管理基金 ： </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公共施設の修繕のため</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５</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百万円を</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取り崩した</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ことにより</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した。</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・竜王町立竜王小学校改築基金 ： 竜王小学校の改築のため、毎年度３０百万円程度を積み立てる予定である。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・教育厚生施設等整備基金および公共施設維持管理基金について、取り崩す一方では減少していくため、取り崩した額は翌々年度から１０年をかけて積み立てる予定である。</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景気の動向による法人町民税等の変動によるが、今年度については税収減により積み立てられていない状況である。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本町の財政構造は法人町民税による変動が大きいことから、この変動に備えるため財政調整基金の残高は１５億円程度を目安として積み立てることとしている。</a:t>
          </a: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繰上償還実施の財源とするため減債基金を１</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２８</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百万円取り崩した。</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今後、老朽改修等普通建設事業、中心核整備事業等に係る地方債の高額発行（今後１０年で約６０億円）を想定し、その１割程度を備えておき、健全化判断比率の悪化を軽減する予定である。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5" name="正方形/長方形 4"/>
        <xdr:cNvSpPr/>
      </xdr:nvSpPr>
      <xdr:spPr>
        <a:xfrm>
          <a:off x="19154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6" name="正方形/長方形 5"/>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7" name="正方形/長方形 6"/>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8" name="正方形/長方形 7"/>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9" name="正方形/長方形 8"/>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0" name="正方形/長方形 9"/>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1" name="正方形/長方形 10"/>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滋賀県竜王町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2" name="正方形/長方形 11"/>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3" name="正方形/長方形 12"/>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4" name="正方形/長方形 13"/>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5" name="正方形/長方形 14"/>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6" name="正方形/長方形 15"/>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7" name="正方形/長方形 16"/>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11,848
11,693
44.55
8,524,863
8,326,353
178,988
4,579,506
4,619,475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8" name="正方形/長方形 17"/>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9" name="正方形/長方形 18"/>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0" name="正方形/長方形 19"/>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1" name="正方形/長方形 20"/>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2" name="正方形/長方形 21"/>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3" name="正方形/長方形 22"/>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4" name="角丸四角形 23"/>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5" name="正方形/長方形 24"/>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6" name="正方形/長方形 25"/>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7" name="正方形/長方形 26"/>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8" name="直線コネクタ 27"/>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9" name="楕円 28"/>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0" name="フローチャート: 判断 29"/>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1" name="直線コネクタ 30"/>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2" name="直線コネクタ 31"/>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3" name="直線コネクタ 32"/>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4" name="直線コネクタ 33"/>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5" name="テキスト ボックス 34"/>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6" name="テキスト ボックス 35"/>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7" name="テキスト ボックス 36"/>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8" name="テキスト ボックス 37"/>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9" name="テキスト ボックス 38"/>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0" name="正方形/長方形 39"/>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1" name="正方形/長方形 40"/>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2" name="正方形/長方形 41"/>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[ 68.2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3" name="正方形/長方形 42"/>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4" name="正方形/長方形 43"/>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5" name="正方形/長方形 44"/>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6" name="正方形/長方形 45"/>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7" name="正方形/長方形 46"/>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8" name="正方形/長方形 47"/>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9" name="正方形/長方形 48"/>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0" name="正方形/長方形 49"/>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1" name="正方形/長方形 50"/>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2" name="テキスト ボックス 51"/>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と比較して高い値となっている。要因については、各施設の老朽化によるものであり、特に有形固定資産減価償却率が高い施設は、幼稚園、学校施設および公民館である。学校施設については、町内にある２小学校のうち１校について、令和７年度を目途に移転整備する予定である。幼稚園および公民館については、今後のあり方を検討しているところ</a:t>
          </a:r>
          <a:r>
            <a:rPr kumimoji="1" lang="ja-JP" altLang="en-US" sz="1100">
              <a:solidFill>
                <a:srgbClr val="FF0000"/>
              </a:solidFill>
              <a:latin typeface="ＭＳ Ｐゴシック" panose="020B0600070205080204" pitchFamily="50" charset="-128"/>
              <a:ea typeface="ＭＳ Ｐゴシック" panose="020B0600070205080204" pitchFamily="50" charset="-128"/>
            </a:rPr>
            <a:t>である</a:t>
          </a:r>
          <a:endParaRPr kumimoji="1" lang="en-US" altLang="ja-JP" sz="1100">
            <a:solidFill>
              <a:srgbClr val="FF0000"/>
            </a:solidFill>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3" name="テキスト ボックス 52"/>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4" name="直線コネクタ 53"/>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5" name="テキスト ボックス 54"/>
        <xdr:cNvSpPr txBox="1"/>
      </xdr:nvSpPr>
      <xdr:spPr>
        <a:xfrm>
          <a:off x="795811" y="6246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6" name="直線コネクタ 55"/>
        <xdr:cNvCxnSpPr/>
      </xdr:nvCxnSpPr>
      <xdr:spPr>
        <a:xfrm>
          <a:off x="1270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57" name="テキスト ボックス 56"/>
        <xdr:cNvSpPr txBox="1"/>
      </xdr:nvSpPr>
      <xdr:spPr>
        <a:xfrm>
          <a:off x="795811" y="58868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8" name="直線コネクタ 57"/>
        <xdr:cNvCxnSpPr/>
      </xdr:nvCxnSpPr>
      <xdr:spPr>
        <a:xfrm>
          <a:off x="1270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9" name="テキスト ボックス 58"/>
        <xdr:cNvSpPr txBox="1"/>
      </xdr:nvSpPr>
      <xdr:spPr>
        <a:xfrm>
          <a:off x="847106" y="55270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0" name="直線コネクタ 59"/>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1" name="テキスト ボックス 60"/>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2" name="直線コネクタ 61"/>
        <xdr:cNvCxnSpPr/>
      </xdr:nvCxnSpPr>
      <xdr:spPr>
        <a:xfrm>
          <a:off x="1270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3" name="テキスト ボックス 62"/>
        <xdr:cNvSpPr txBox="1"/>
      </xdr:nvSpPr>
      <xdr:spPr>
        <a:xfrm>
          <a:off x="847106" y="48073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4" name="直線コネクタ 63"/>
        <xdr:cNvCxnSpPr/>
      </xdr:nvCxnSpPr>
      <xdr:spPr>
        <a:xfrm>
          <a:off x="1270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5" name="テキスト ボックス 64"/>
        <xdr:cNvSpPr txBox="1"/>
      </xdr:nvSpPr>
      <xdr:spPr>
        <a:xfrm>
          <a:off x="847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6" name="直線コネクタ 65"/>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7" name="テキスト ボックス 66"/>
        <xdr:cNvSpPr txBox="1"/>
      </xdr:nvSpPr>
      <xdr:spPr>
        <a:xfrm>
          <a:off x="898403" y="40876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8"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113665</xdr:rowOff>
    </xdr:from>
    <xdr:to>
      <xdr:col>23</xdr:col>
      <xdr:colOff>85090</xdr:colOff>
      <xdr:row>33</xdr:row>
      <xdr:rowOff>130281</xdr:rowOff>
    </xdr:to>
    <xdr:cxnSp macro="">
      <xdr:nvCxnSpPr>
        <xdr:cNvPr id="69" name="直線コネクタ 68"/>
        <xdr:cNvCxnSpPr/>
      </xdr:nvCxnSpPr>
      <xdr:spPr>
        <a:xfrm flipV="1">
          <a:off x="4760595" y="4742815"/>
          <a:ext cx="1270" cy="1045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134108</xdr:rowOff>
    </xdr:from>
    <xdr:ext cx="405111" cy="259045"/>
    <xdr:sp macro="" textlink="">
      <xdr:nvSpPr>
        <xdr:cNvPr id="70" name="有形固定資産減価償却率最小値テキスト"/>
        <xdr:cNvSpPr txBox="1"/>
      </xdr:nvSpPr>
      <xdr:spPr>
        <a:xfrm>
          <a:off x="4813300" y="5791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130281</xdr:rowOff>
    </xdr:from>
    <xdr:to>
      <xdr:col>23</xdr:col>
      <xdr:colOff>174625</xdr:colOff>
      <xdr:row>33</xdr:row>
      <xdr:rowOff>130281</xdr:rowOff>
    </xdr:to>
    <xdr:cxnSp macro="">
      <xdr:nvCxnSpPr>
        <xdr:cNvPr id="71" name="直線コネクタ 70"/>
        <xdr:cNvCxnSpPr/>
      </xdr:nvCxnSpPr>
      <xdr:spPr>
        <a:xfrm>
          <a:off x="4673600" y="5788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60342</xdr:rowOff>
    </xdr:from>
    <xdr:ext cx="405111" cy="259045"/>
    <xdr:sp macro="" textlink="">
      <xdr:nvSpPr>
        <xdr:cNvPr id="72" name="有形固定資産減価償却率最大値テキスト"/>
        <xdr:cNvSpPr txBox="1"/>
      </xdr:nvSpPr>
      <xdr:spPr>
        <a:xfrm>
          <a:off x="4813300" y="4518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113665</xdr:rowOff>
    </xdr:from>
    <xdr:to>
      <xdr:col>23</xdr:col>
      <xdr:colOff>174625</xdr:colOff>
      <xdr:row>27</xdr:row>
      <xdr:rowOff>113665</xdr:rowOff>
    </xdr:to>
    <xdr:cxnSp macro="">
      <xdr:nvCxnSpPr>
        <xdr:cNvPr id="73" name="直線コネクタ 72"/>
        <xdr:cNvCxnSpPr/>
      </xdr:nvCxnSpPr>
      <xdr:spPr>
        <a:xfrm>
          <a:off x="4673600" y="4742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121937</xdr:rowOff>
    </xdr:from>
    <xdr:ext cx="405111" cy="259045"/>
    <xdr:sp macro="" textlink="">
      <xdr:nvSpPr>
        <xdr:cNvPr id="74" name="有形固定資産減価償却率平均値テキスト"/>
        <xdr:cNvSpPr txBox="1"/>
      </xdr:nvSpPr>
      <xdr:spPr>
        <a:xfrm>
          <a:off x="4813300" y="50939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99060</xdr:rowOff>
    </xdr:from>
    <xdr:to>
      <xdr:col>23</xdr:col>
      <xdr:colOff>136525</xdr:colOff>
      <xdr:row>31</xdr:row>
      <xdr:rowOff>29210</xdr:rowOff>
    </xdr:to>
    <xdr:sp macro="" textlink="">
      <xdr:nvSpPr>
        <xdr:cNvPr id="75" name="フローチャート: 判断 74"/>
        <xdr:cNvSpPr/>
      </xdr:nvSpPr>
      <xdr:spPr>
        <a:xfrm>
          <a:off x="4711700" y="524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88265</xdr:rowOff>
    </xdr:from>
    <xdr:to>
      <xdr:col>19</xdr:col>
      <xdr:colOff>187325</xdr:colOff>
      <xdr:row>31</xdr:row>
      <xdr:rowOff>18415</xdr:rowOff>
    </xdr:to>
    <xdr:sp macro="" textlink="">
      <xdr:nvSpPr>
        <xdr:cNvPr id="76" name="フローチャート: 判断 75"/>
        <xdr:cNvSpPr/>
      </xdr:nvSpPr>
      <xdr:spPr>
        <a:xfrm>
          <a:off x="4000500" y="5231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75671</xdr:rowOff>
    </xdr:from>
    <xdr:to>
      <xdr:col>15</xdr:col>
      <xdr:colOff>187325</xdr:colOff>
      <xdr:row>31</xdr:row>
      <xdr:rowOff>5821</xdr:rowOff>
    </xdr:to>
    <xdr:sp macro="" textlink="">
      <xdr:nvSpPr>
        <xdr:cNvPr id="77" name="フローチャート: 判断 76"/>
        <xdr:cNvSpPr/>
      </xdr:nvSpPr>
      <xdr:spPr>
        <a:xfrm>
          <a:off x="3238500" y="5219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46884</xdr:rowOff>
    </xdr:from>
    <xdr:to>
      <xdr:col>11</xdr:col>
      <xdr:colOff>187325</xdr:colOff>
      <xdr:row>30</xdr:row>
      <xdr:rowOff>148484</xdr:rowOff>
    </xdr:to>
    <xdr:sp macro="" textlink="">
      <xdr:nvSpPr>
        <xdr:cNvPr id="78" name="フローチャート: 判断 77"/>
        <xdr:cNvSpPr/>
      </xdr:nvSpPr>
      <xdr:spPr>
        <a:xfrm>
          <a:off x="2476500" y="5190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23495</xdr:rowOff>
    </xdr:from>
    <xdr:to>
      <xdr:col>7</xdr:col>
      <xdr:colOff>187325</xdr:colOff>
      <xdr:row>30</xdr:row>
      <xdr:rowOff>125095</xdr:rowOff>
    </xdr:to>
    <xdr:sp macro="" textlink="">
      <xdr:nvSpPr>
        <xdr:cNvPr id="79" name="フローチャート: 判断 78"/>
        <xdr:cNvSpPr/>
      </xdr:nvSpPr>
      <xdr:spPr>
        <a:xfrm>
          <a:off x="1714500" y="516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42757</xdr:rowOff>
    </xdr:from>
    <xdr:to>
      <xdr:col>23</xdr:col>
      <xdr:colOff>136525</xdr:colOff>
      <xdr:row>31</xdr:row>
      <xdr:rowOff>144357</xdr:rowOff>
    </xdr:to>
    <xdr:sp macro="" textlink="">
      <xdr:nvSpPr>
        <xdr:cNvPr id="85" name="楕円 84"/>
        <xdr:cNvSpPr/>
      </xdr:nvSpPr>
      <xdr:spPr>
        <a:xfrm>
          <a:off x="4711700" y="5357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21184</xdr:rowOff>
    </xdr:from>
    <xdr:ext cx="405111" cy="259045"/>
    <xdr:sp macro="" textlink="">
      <xdr:nvSpPr>
        <xdr:cNvPr id="86" name="有形固定資産減価償却率該当値テキスト"/>
        <xdr:cNvSpPr txBox="1"/>
      </xdr:nvSpPr>
      <xdr:spPr>
        <a:xfrm>
          <a:off x="4813300" y="5336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31962</xdr:rowOff>
    </xdr:from>
    <xdr:to>
      <xdr:col>19</xdr:col>
      <xdr:colOff>187325</xdr:colOff>
      <xdr:row>31</xdr:row>
      <xdr:rowOff>133562</xdr:rowOff>
    </xdr:to>
    <xdr:sp macro="" textlink="">
      <xdr:nvSpPr>
        <xdr:cNvPr id="87" name="楕円 86"/>
        <xdr:cNvSpPr/>
      </xdr:nvSpPr>
      <xdr:spPr>
        <a:xfrm>
          <a:off x="4000500" y="5346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82762</xdr:rowOff>
    </xdr:from>
    <xdr:to>
      <xdr:col>23</xdr:col>
      <xdr:colOff>85725</xdr:colOff>
      <xdr:row>31</xdr:row>
      <xdr:rowOff>93557</xdr:rowOff>
    </xdr:to>
    <xdr:cxnSp macro="">
      <xdr:nvCxnSpPr>
        <xdr:cNvPr id="88" name="直線コネクタ 87"/>
        <xdr:cNvCxnSpPr/>
      </xdr:nvCxnSpPr>
      <xdr:spPr>
        <a:xfrm>
          <a:off x="4051300" y="5397712"/>
          <a:ext cx="711200"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4974</xdr:rowOff>
    </xdr:from>
    <xdr:to>
      <xdr:col>15</xdr:col>
      <xdr:colOff>187325</xdr:colOff>
      <xdr:row>31</xdr:row>
      <xdr:rowOff>106574</xdr:rowOff>
    </xdr:to>
    <xdr:sp macro="" textlink="">
      <xdr:nvSpPr>
        <xdr:cNvPr id="89" name="楕円 88"/>
        <xdr:cNvSpPr/>
      </xdr:nvSpPr>
      <xdr:spPr>
        <a:xfrm>
          <a:off x="3238500" y="5319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55774</xdr:rowOff>
    </xdr:from>
    <xdr:to>
      <xdr:col>19</xdr:col>
      <xdr:colOff>136525</xdr:colOff>
      <xdr:row>31</xdr:row>
      <xdr:rowOff>82762</xdr:rowOff>
    </xdr:to>
    <xdr:cxnSp macro="">
      <xdr:nvCxnSpPr>
        <xdr:cNvPr id="90" name="直線コネクタ 89"/>
        <xdr:cNvCxnSpPr/>
      </xdr:nvCxnSpPr>
      <xdr:spPr>
        <a:xfrm>
          <a:off x="3289300" y="5370724"/>
          <a:ext cx="762000" cy="26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142240</xdr:rowOff>
    </xdr:from>
    <xdr:to>
      <xdr:col>11</xdr:col>
      <xdr:colOff>187325</xdr:colOff>
      <xdr:row>31</xdr:row>
      <xdr:rowOff>72390</xdr:rowOff>
    </xdr:to>
    <xdr:sp macro="" textlink="">
      <xdr:nvSpPr>
        <xdr:cNvPr id="91" name="楕円 90"/>
        <xdr:cNvSpPr/>
      </xdr:nvSpPr>
      <xdr:spPr>
        <a:xfrm>
          <a:off x="2476500" y="528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21590</xdr:rowOff>
    </xdr:from>
    <xdr:to>
      <xdr:col>15</xdr:col>
      <xdr:colOff>136525</xdr:colOff>
      <xdr:row>31</xdr:row>
      <xdr:rowOff>55774</xdr:rowOff>
    </xdr:to>
    <xdr:cxnSp macro="">
      <xdr:nvCxnSpPr>
        <xdr:cNvPr id="92" name="直線コネクタ 91"/>
        <xdr:cNvCxnSpPr/>
      </xdr:nvCxnSpPr>
      <xdr:spPr>
        <a:xfrm>
          <a:off x="2527300" y="5336540"/>
          <a:ext cx="762000" cy="34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118851</xdr:rowOff>
    </xdr:from>
    <xdr:to>
      <xdr:col>7</xdr:col>
      <xdr:colOff>187325</xdr:colOff>
      <xdr:row>31</xdr:row>
      <xdr:rowOff>49001</xdr:rowOff>
    </xdr:to>
    <xdr:sp macro="" textlink="">
      <xdr:nvSpPr>
        <xdr:cNvPr id="93" name="楕円 92"/>
        <xdr:cNvSpPr/>
      </xdr:nvSpPr>
      <xdr:spPr>
        <a:xfrm>
          <a:off x="1714500" y="5262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169651</xdr:rowOff>
    </xdr:from>
    <xdr:to>
      <xdr:col>11</xdr:col>
      <xdr:colOff>136525</xdr:colOff>
      <xdr:row>31</xdr:row>
      <xdr:rowOff>21590</xdr:rowOff>
    </xdr:to>
    <xdr:cxnSp macro="">
      <xdr:nvCxnSpPr>
        <xdr:cNvPr id="94" name="直線コネクタ 93"/>
        <xdr:cNvCxnSpPr/>
      </xdr:nvCxnSpPr>
      <xdr:spPr>
        <a:xfrm>
          <a:off x="1765300" y="5313151"/>
          <a:ext cx="762000" cy="23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34942</xdr:rowOff>
    </xdr:from>
    <xdr:ext cx="405111" cy="259045"/>
    <xdr:sp macro="" textlink="">
      <xdr:nvSpPr>
        <xdr:cNvPr id="95" name="n_1aveValue有形固定資産減価償却率"/>
        <xdr:cNvSpPr txBox="1"/>
      </xdr:nvSpPr>
      <xdr:spPr>
        <a:xfrm>
          <a:off x="3836044" y="5006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22348</xdr:rowOff>
    </xdr:from>
    <xdr:ext cx="405111" cy="259045"/>
    <xdr:sp macro="" textlink="">
      <xdr:nvSpPr>
        <xdr:cNvPr id="96" name="n_2aveValue有形固定資産減価償却率"/>
        <xdr:cNvSpPr txBox="1"/>
      </xdr:nvSpPr>
      <xdr:spPr>
        <a:xfrm>
          <a:off x="3086744" y="4994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165011</xdr:rowOff>
    </xdr:from>
    <xdr:ext cx="405111" cy="259045"/>
    <xdr:sp macro="" textlink="">
      <xdr:nvSpPr>
        <xdr:cNvPr id="97" name="n_3aveValue有形固定資産減価償却率"/>
        <xdr:cNvSpPr txBox="1"/>
      </xdr:nvSpPr>
      <xdr:spPr>
        <a:xfrm>
          <a:off x="2324744" y="4965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141622</xdr:rowOff>
    </xdr:from>
    <xdr:ext cx="405111" cy="259045"/>
    <xdr:sp macro="" textlink="">
      <xdr:nvSpPr>
        <xdr:cNvPr id="98" name="n_4aveValue有形固定資産減価償却率"/>
        <xdr:cNvSpPr txBox="1"/>
      </xdr:nvSpPr>
      <xdr:spPr>
        <a:xfrm>
          <a:off x="1562744" y="4942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124689</xdr:rowOff>
    </xdr:from>
    <xdr:ext cx="405111" cy="259045"/>
    <xdr:sp macro="" textlink="">
      <xdr:nvSpPr>
        <xdr:cNvPr id="99" name="n_1mainValue有形固定資産減価償却率"/>
        <xdr:cNvSpPr txBox="1"/>
      </xdr:nvSpPr>
      <xdr:spPr>
        <a:xfrm>
          <a:off x="3836044" y="5439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97701</xdr:rowOff>
    </xdr:from>
    <xdr:ext cx="405111" cy="259045"/>
    <xdr:sp macro="" textlink="">
      <xdr:nvSpPr>
        <xdr:cNvPr id="100" name="n_2mainValue有形固定資産減価償却率"/>
        <xdr:cNvSpPr txBox="1"/>
      </xdr:nvSpPr>
      <xdr:spPr>
        <a:xfrm>
          <a:off x="3086744" y="5412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63517</xdr:rowOff>
    </xdr:from>
    <xdr:ext cx="405111" cy="259045"/>
    <xdr:sp macro="" textlink="">
      <xdr:nvSpPr>
        <xdr:cNvPr id="101" name="n_3mainValue有形固定資産減価償却率"/>
        <xdr:cNvSpPr txBox="1"/>
      </xdr:nvSpPr>
      <xdr:spPr>
        <a:xfrm>
          <a:off x="2324744" y="5378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40128</xdr:rowOff>
    </xdr:from>
    <xdr:ext cx="405111" cy="259045"/>
    <xdr:sp macro="" textlink="">
      <xdr:nvSpPr>
        <xdr:cNvPr id="102" name="n_4mainValue有形固定資産減価償却率"/>
        <xdr:cNvSpPr txBox="1"/>
      </xdr:nvSpPr>
      <xdr:spPr>
        <a:xfrm>
          <a:off x="1562744" y="535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3" name="正方形/長方形 102"/>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4" name="正方形/長方形 103"/>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5" name="正方形/長方形 104"/>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[ 394.1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6" name="正方形/長方形 105"/>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7" name="正方形/長方形 106"/>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8" name="正方形/長方形 107"/>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9" name="正方形/長方形 108"/>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0" name="正方形/長方形 109"/>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1" name="正方形/長方形 110"/>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2" name="正方形/長方形 111"/>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3" name="正方形/長方形 112"/>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4" name="正方形/長方形 113"/>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5" name="テキスト ボックス 114"/>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令和元年度と令和２年度を比較すると、分子においては、下水道事業における元金残高が減少したことによる公営企業債等繰入見込額の減少等により将来負担額が減少したものの、繰上償還に伴う減債基金の繰入れ等により充当可能基金残高が減少した。分母においては、町税の減収により経常一般財源等が減少し、会計年度任用職員制度の導入により経常経費充当財源等が増加した。これにより、比率は</a:t>
          </a:r>
          <a:r>
            <a:rPr kumimoji="1" lang="en-US" altLang="ja-JP" sz="1100">
              <a:latin typeface="ＭＳ Ｐゴシック" panose="020B0600070205080204" pitchFamily="50" charset="-128"/>
              <a:ea typeface="ＭＳ Ｐゴシック" panose="020B0600070205080204" pitchFamily="50" charset="-128"/>
            </a:rPr>
            <a:t>66.8%</a:t>
          </a:r>
          <a:r>
            <a:rPr kumimoji="1" lang="ja-JP" altLang="en-US" sz="1100">
              <a:latin typeface="ＭＳ Ｐゴシック" panose="020B0600070205080204" pitchFamily="50" charset="-128"/>
              <a:ea typeface="ＭＳ Ｐゴシック" panose="020B0600070205080204" pitchFamily="50" charset="-128"/>
            </a:rPr>
            <a:t>の悪化となったものの、類似団体と比較すると低い値となっている。</a:t>
          </a:r>
        </a:p>
      </xdr:txBody>
    </xdr:sp>
    <xdr:clientData/>
  </xdr:twoCellAnchor>
  <xdr:oneCellAnchor>
    <xdr:from>
      <xdr:col>57</xdr:col>
      <xdr:colOff>111125</xdr:colOff>
      <xdr:row>23</xdr:row>
      <xdr:rowOff>47625</xdr:rowOff>
    </xdr:from>
    <xdr:ext cx="349839" cy="225703"/>
    <xdr:sp macro="" textlink="">
      <xdr:nvSpPr>
        <xdr:cNvPr id="116" name="テキスト ボックス 115"/>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7" name="直線コネクタ 116"/>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8" name="テキスト ボックス 117"/>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9" name="直線コネクタ 118"/>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0" name="テキスト ボックス 119"/>
        <xdr:cNvSpPr txBox="1"/>
      </xdr:nvSpPr>
      <xdr:spPr>
        <a:xfrm>
          <a:off x="10756676" y="588684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1" name="直線コネクタ 120"/>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2" name="テキスト ボックス 121"/>
        <xdr:cNvSpPr txBox="1"/>
      </xdr:nvSpPr>
      <xdr:spPr>
        <a:xfrm>
          <a:off x="10828811" y="55270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3" name="直線コネクタ 122"/>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4" name="テキスト ボックス 123"/>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5" name="直線コネクタ 124"/>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6" name="テキスト ボックス 125"/>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7" name="直線コネクタ 126"/>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8" name="テキスト ボックス 127"/>
        <xdr:cNvSpPr txBox="1"/>
      </xdr:nvSpPr>
      <xdr:spPr>
        <a:xfrm>
          <a:off x="10931403" y="44475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0"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98496</xdr:rowOff>
    </xdr:to>
    <xdr:cxnSp macro="">
      <xdr:nvCxnSpPr>
        <xdr:cNvPr id="131" name="直線コネクタ 130"/>
        <xdr:cNvCxnSpPr/>
      </xdr:nvCxnSpPr>
      <xdr:spPr>
        <a:xfrm flipV="1">
          <a:off x="14793595" y="4541308"/>
          <a:ext cx="1269" cy="1215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102323</xdr:rowOff>
    </xdr:from>
    <xdr:ext cx="560923" cy="259045"/>
    <xdr:sp macro="" textlink="">
      <xdr:nvSpPr>
        <xdr:cNvPr id="132" name="債務償還比率最小値テキスト"/>
        <xdr:cNvSpPr txBox="1"/>
      </xdr:nvSpPr>
      <xdr:spPr>
        <a:xfrm>
          <a:off x="14846300" y="576017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98496</xdr:rowOff>
    </xdr:from>
    <xdr:to>
      <xdr:col>76</xdr:col>
      <xdr:colOff>111125</xdr:colOff>
      <xdr:row>33</xdr:row>
      <xdr:rowOff>98496</xdr:rowOff>
    </xdr:to>
    <xdr:cxnSp macro="">
      <xdr:nvCxnSpPr>
        <xdr:cNvPr id="133" name="直線コネクタ 132"/>
        <xdr:cNvCxnSpPr/>
      </xdr:nvCxnSpPr>
      <xdr:spPr>
        <a:xfrm>
          <a:off x="14706600" y="5756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4" name="債務償還比率最大値テキスト"/>
        <xdr:cNvSpPr txBox="1"/>
      </xdr:nvSpPr>
      <xdr:spPr>
        <a:xfrm>
          <a:off x="14846300" y="43165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5" name="直線コネクタ 134"/>
        <xdr:cNvCxnSpPr/>
      </xdr:nvCxnSpPr>
      <xdr:spPr>
        <a:xfrm>
          <a:off x="14706600" y="454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131391</xdr:rowOff>
    </xdr:from>
    <xdr:ext cx="469744" cy="259045"/>
    <xdr:sp macro="" textlink="">
      <xdr:nvSpPr>
        <xdr:cNvPr id="136" name="債務償還比率平均値テキスト"/>
        <xdr:cNvSpPr txBox="1"/>
      </xdr:nvSpPr>
      <xdr:spPr>
        <a:xfrm>
          <a:off x="14846300" y="51034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152964</xdr:rowOff>
    </xdr:from>
    <xdr:to>
      <xdr:col>76</xdr:col>
      <xdr:colOff>73025</xdr:colOff>
      <xdr:row>30</xdr:row>
      <xdr:rowOff>83114</xdr:rowOff>
    </xdr:to>
    <xdr:sp macro="" textlink="">
      <xdr:nvSpPr>
        <xdr:cNvPr id="137" name="フローチャート: 判断 136"/>
        <xdr:cNvSpPr/>
      </xdr:nvSpPr>
      <xdr:spPr>
        <a:xfrm>
          <a:off x="14744700" y="512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137012</xdr:rowOff>
    </xdr:from>
    <xdr:to>
      <xdr:col>72</xdr:col>
      <xdr:colOff>123825</xdr:colOff>
      <xdr:row>30</xdr:row>
      <xdr:rowOff>67162</xdr:rowOff>
    </xdr:to>
    <xdr:sp macro="" textlink="">
      <xdr:nvSpPr>
        <xdr:cNvPr id="138" name="フローチャート: 判断 137"/>
        <xdr:cNvSpPr/>
      </xdr:nvSpPr>
      <xdr:spPr>
        <a:xfrm>
          <a:off x="14033500" y="5109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141570</xdr:rowOff>
    </xdr:from>
    <xdr:to>
      <xdr:col>68</xdr:col>
      <xdr:colOff>123825</xdr:colOff>
      <xdr:row>30</xdr:row>
      <xdr:rowOff>71720</xdr:rowOff>
    </xdr:to>
    <xdr:sp macro="" textlink="">
      <xdr:nvSpPr>
        <xdr:cNvPr id="139" name="フローチャート: 判断 138"/>
        <xdr:cNvSpPr/>
      </xdr:nvSpPr>
      <xdr:spPr>
        <a:xfrm>
          <a:off x="13271500" y="511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160281</xdr:rowOff>
    </xdr:from>
    <xdr:to>
      <xdr:col>64</xdr:col>
      <xdr:colOff>123825</xdr:colOff>
      <xdr:row>30</xdr:row>
      <xdr:rowOff>90431</xdr:rowOff>
    </xdr:to>
    <xdr:sp macro="" textlink="">
      <xdr:nvSpPr>
        <xdr:cNvPr id="140" name="フローチャート: 判断 139"/>
        <xdr:cNvSpPr/>
      </xdr:nvSpPr>
      <xdr:spPr>
        <a:xfrm>
          <a:off x="12509500" y="5132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1785</xdr:rowOff>
    </xdr:from>
    <xdr:to>
      <xdr:col>60</xdr:col>
      <xdr:colOff>123825</xdr:colOff>
      <xdr:row>30</xdr:row>
      <xdr:rowOff>103385</xdr:rowOff>
    </xdr:to>
    <xdr:sp macro="" textlink="">
      <xdr:nvSpPr>
        <xdr:cNvPr id="141" name="フローチャート: 判断 140"/>
        <xdr:cNvSpPr/>
      </xdr:nvSpPr>
      <xdr:spPr>
        <a:xfrm>
          <a:off x="11747500" y="5145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2" name="テキスト ボックス 141"/>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3" name="テキスト ボックス 142"/>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4" name="テキスト ボックス 143"/>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5" name="テキスト ボックス 144"/>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6" name="テキスト ボックス 145"/>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162609</xdr:rowOff>
    </xdr:from>
    <xdr:to>
      <xdr:col>76</xdr:col>
      <xdr:colOff>73025</xdr:colOff>
      <xdr:row>29</xdr:row>
      <xdr:rowOff>92759</xdr:rowOff>
    </xdr:to>
    <xdr:sp macro="" textlink="">
      <xdr:nvSpPr>
        <xdr:cNvPr id="147" name="楕円 146"/>
        <xdr:cNvSpPr/>
      </xdr:nvSpPr>
      <xdr:spPr>
        <a:xfrm>
          <a:off x="14744700" y="4963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14036</xdr:rowOff>
    </xdr:from>
    <xdr:ext cx="469744" cy="259045"/>
    <xdr:sp macro="" textlink="">
      <xdr:nvSpPr>
        <xdr:cNvPr id="148" name="債務償還比率該当値テキスト"/>
        <xdr:cNvSpPr txBox="1"/>
      </xdr:nvSpPr>
      <xdr:spPr>
        <a:xfrm>
          <a:off x="14846300" y="4814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82486</xdr:rowOff>
    </xdr:from>
    <xdr:to>
      <xdr:col>72</xdr:col>
      <xdr:colOff>123825</xdr:colOff>
      <xdr:row>29</xdr:row>
      <xdr:rowOff>12636</xdr:rowOff>
    </xdr:to>
    <xdr:sp macro="" textlink="">
      <xdr:nvSpPr>
        <xdr:cNvPr id="149" name="楕円 148"/>
        <xdr:cNvSpPr/>
      </xdr:nvSpPr>
      <xdr:spPr>
        <a:xfrm>
          <a:off x="14033500" y="4883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133286</xdr:rowOff>
    </xdr:from>
    <xdr:to>
      <xdr:col>76</xdr:col>
      <xdr:colOff>22225</xdr:colOff>
      <xdr:row>29</xdr:row>
      <xdr:rowOff>41959</xdr:rowOff>
    </xdr:to>
    <xdr:cxnSp macro="">
      <xdr:nvCxnSpPr>
        <xdr:cNvPr id="150" name="直線コネクタ 149"/>
        <xdr:cNvCxnSpPr/>
      </xdr:nvCxnSpPr>
      <xdr:spPr>
        <a:xfrm>
          <a:off x="14084300" y="4933886"/>
          <a:ext cx="711200" cy="80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18747</xdr:rowOff>
    </xdr:from>
    <xdr:to>
      <xdr:col>68</xdr:col>
      <xdr:colOff>123825</xdr:colOff>
      <xdr:row>29</xdr:row>
      <xdr:rowOff>120347</xdr:rowOff>
    </xdr:to>
    <xdr:sp macro="" textlink="">
      <xdr:nvSpPr>
        <xdr:cNvPr id="151" name="楕円 150"/>
        <xdr:cNvSpPr/>
      </xdr:nvSpPr>
      <xdr:spPr>
        <a:xfrm>
          <a:off x="13271500" y="4990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133286</xdr:rowOff>
    </xdr:from>
    <xdr:to>
      <xdr:col>72</xdr:col>
      <xdr:colOff>73025</xdr:colOff>
      <xdr:row>29</xdr:row>
      <xdr:rowOff>69547</xdr:rowOff>
    </xdr:to>
    <xdr:cxnSp macro="">
      <xdr:nvCxnSpPr>
        <xdr:cNvPr id="152" name="直線コネクタ 151"/>
        <xdr:cNvCxnSpPr/>
      </xdr:nvCxnSpPr>
      <xdr:spPr>
        <a:xfrm flipV="1">
          <a:off x="13322300" y="4933886"/>
          <a:ext cx="762000" cy="107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98319</xdr:rowOff>
    </xdr:from>
    <xdr:to>
      <xdr:col>64</xdr:col>
      <xdr:colOff>123825</xdr:colOff>
      <xdr:row>29</xdr:row>
      <xdr:rowOff>28469</xdr:rowOff>
    </xdr:to>
    <xdr:sp macro="" textlink="">
      <xdr:nvSpPr>
        <xdr:cNvPr id="153" name="楕円 152"/>
        <xdr:cNvSpPr/>
      </xdr:nvSpPr>
      <xdr:spPr>
        <a:xfrm>
          <a:off x="12509500" y="4898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149119</xdr:rowOff>
    </xdr:from>
    <xdr:to>
      <xdr:col>68</xdr:col>
      <xdr:colOff>73025</xdr:colOff>
      <xdr:row>29</xdr:row>
      <xdr:rowOff>69547</xdr:rowOff>
    </xdr:to>
    <xdr:cxnSp macro="">
      <xdr:nvCxnSpPr>
        <xdr:cNvPr id="154" name="直線コネクタ 153"/>
        <xdr:cNvCxnSpPr/>
      </xdr:nvCxnSpPr>
      <xdr:spPr>
        <a:xfrm>
          <a:off x="12560300" y="4949719"/>
          <a:ext cx="762000" cy="91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57750</xdr:rowOff>
    </xdr:from>
    <xdr:to>
      <xdr:col>60</xdr:col>
      <xdr:colOff>123825</xdr:colOff>
      <xdr:row>31</xdr:row>
      <xdr:rowOff>159350</xdr:rowOff>
    </xdr:to>
    <xdr:sp macro="" textlink="">
      <xdr:nvSpPr>
        <xdr:cNvPr id="155" name="楕円 154"/>
        <xdr:cNvSpPr/>
      </xdr:nvSpPr>
      <xdr:spPr>
        <a:xfrm>
          <a:off x="11747500" y="53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149119</xdr:rowOff>
    </xdr:from>
    <xdr:to>
      <xdr:col>64</xdr:col>
      <xdr:colOff>73025</xdr:colOff>
      <xdr:row>31</xdr:row>
      <xdr:rowOff>108550</xdr:rowOff>
    </xdr:to>
    <xdr:cxnSp macro="">
      <xdr:nvCxnSpPr>
        <xdr:cNvPr id="156" name="直線コネクタ 155"/>
        <xdr:cNvCxnSpPr/>
      </xdr:nvCxnSpPr>
      <xdr:spPr>
        <a:xfrm flipV="1">
          <a:off x="11798300" y="4949719"/>
          <a:ext cx="762000" cy="473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58289</xdr:rowOff>
    </xdr:from>
    <xdr:ext cx="469744" cy="259045"/>
    <xdr:sp macro="" textlink="">
      <xdr:nvSpPr>
        <xdr:cNvPr id="157" name="n_1aveValue債務償還比率"/>
        <xdr:cNvSpPr txBox="1"/>
      </xdr:nvSpPr>
      <xdr:spPr>
        <a:xfrm>
          <a:off x="13836727" y="5201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62847</xdr:rowOff>
    </xdr:from>
    <xdr:ext cx="469744" cy="259045"/>
    <xdr:sp macro="" textlink="">
      <xdr:nvSpPr>
        <xdr:cNvPr id="158" name="n_2aveValue債務償還比率"/>
        <xdr:cNvSpPr txBox="1"/>
      </xdr:nvSpPr>
      <xdr:spPr>
        <a:xfrm>
          <a:off x="13087427" y="5206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81558</xdr:rowOff>
    </xdr:from>
    <xdr:ext cx="469744" cy="259045"/>
    <xdr:sp macro="" textlink="">
      <xdr:nvSpPr>
        <xdr:cNvPr id="159" name="n_3aveValue債務償還比率"/>
        <xdr:cNvSpPr txBox="1"/>
      </xdr:nvSpPr>
      <xdr:spPr>
        <a:xfrm>
          <a:off x="12325427" y="5225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119912</xdr:rowOff>
    </xdr:from>
    <xdr:ext cx="469744" cy="259045"/>
    <xdr:sp macro="" textlink="">
      <xdr:nvSpPr>
        <xdr:cNvPr id="160" name="n_4aveValue債務償還比率"/>
        <xdr:cNvSpPr txBox="1"/>
      </xdr:nvSpPr>
      <xdr:spPr>
        <a:xfrm>
          <a:off x="11563427" y="4920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29163</xdr:rowOff>
    </xdr:from>
    <xdr:ext cx="469744" cy="259045"/>
    <xdr:sp macro="" textlink="">
      <xdr:nvSpPr>
        <xdr:cNvPr id="161" name="n_1mainValue債務償還比率"/>
        <xdr:cNvSpPr txBox="1"/>
      </xdr:nvSpPr>
      <xdr:spPr>
        <a:xfrm>
          <a:off x="13836727" y="4658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136874</xdr:rowOff>
    </xdr:from>
    <xdr:ext cx="469744" cy="259045"/>
    <xdr:sp macro="" textlink="">
      <xdr:nvSpPr>
        <xdr:cNvPr id="162" name="n_2mainValue債務償還比率"/>
        <xdr:cNvSpPr txBox="1"/>
      </xdr:nvSpPr>
      <xdr:spPr>
        <a:xfrm>
          <a:off x="13087427" y="4766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44996</xdr:rowOff>
    </xdr:from>
    <xdr:ext cx="469744" cy="259045"/>
    <xdr:sp macro="" textlink="">
      <xdr:nvSpPr>
        <xdr:cNvPr id="163" name="n_3mainValue債務償還比率"/>
        <xdr:cNvSpPr txBox="1"/>
      </xdr:nvSpPr>
      <xdr:spPr>
        <a:xfrm>
          <a:off x="12325427" y="4674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150477</xdr:rowOff>
    </xdr:from>
    <xdr:ext cx="469744" cy="259045"/>
    <xdr:sp macro="" textlink="">
      <xdr:nvSpPr>
        <xdr:cNvPr id="164" name="n_4mainValue債務償還比率"/>
        <xdr:cNvSpPr txBox="1"/>
      </xdr:nvSpPr>
      <xdr:spPr>
        <a:xfrm>
          <a:off x="11563427" y="546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5" name="正方形/長方形 164"/>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6" name="正方形/長方形 165"/>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7" name="テキスト ボックス 166"/>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8" name="テキスト ボックス 167"/>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9" name="テキスト ボックス 168"/>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0" name="テキスト ボックス 169"/>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滋賀県竜王町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11,848
11,693
44.55
8,524,863
8,326,353
178,988
4,579,506
4,619,475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169545</xdr:rowOff>
    </xdr:from>
    <xdr:to>
      <xdr:col>24</xdr:col>
      <xdr:colOff>62865</xdr:colOff>
      <xdr:row>42</xdr:row>
      <xdr:rowOff>13335</xdr:rowOff>
    </xdr:to>
    <xdr:cxnSp macro="">
      <xdr:nvCxnSpPr>
        <xdr:cNvPr id="57" name="直線コネクタ 56"/>
        <xdr:cNvCxnSpPr/>
      </xdr:nvCxnSpPr>
      <xdr:spPr>
        <a:xfrm flipV="1">
          <a:off x="4634865" y="5827395"/>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17162</xdr:rowOff>
    </xdr:from>
    <xdr:ext cx="405111" cy="259045"/>
    <xdr:sp macro="" textlink="">
      <xdr:nvSpPr>
        <xdr:cNvPr id="58" name="【道路】&#10;有形固定資産減価償却率最小値テキスト"/>
        <xdr:cNvSpPr txBox="1"/>
      </xdr:nvSpPr>
      <xdr:spPr>
        <a:xfrm>
          <a:off x="4673600" y="7218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13335</xdr:rowOff>
    </xdr:from>
    <xdr:to>
      <xdr:col>24</xdr:col>
      <xdr:colOff>152400</xdr:colOff>
      <xdr:row>42</xdr:row>
      <xdr:rowOff>13335</xdr:rowOff>
    </xdr:to>
    <xdr:cxnSp macro="">
      <xdr:nvCxnSpPr>
        <xdr:cNvPr id="59" name="直線コネクタ 58"/>
        <xdr:cNvCxnSpPr/>
      </xdr:nvCxnSpPr>
      <xdr:spPr>
        <a:xfrm>
          <a:off x="4546600" y="7214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116222</xdr:rowOff>
    </xdr:from>
    <xdr:ext cx="405111" cy="259045"/>
    <xdr:sp macro="" textlink="">
      <xdr:nvSpPr>
        <xdr:cNvPr id="60" name="【道路】&#10;有形固定資産減価償却率最大値テキスト"/>
        <xdr:cNvSpPr txBox="1"/>
      </xdr:nvSpPr>
      <xdr:spPr>
        <a:xfrm>
          <a:off x="4673600" y="5602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169545</xdr:rowOff>
    </xdr:from>
    <xdr:to>
      <xdr:col>24</xdr:col>
      <xdr:colOff>152400</xdr:colOff>
      <xdr:row>33</xdr:row>
      <xdr:rowOff>169545</xdr:rowOff>
    </xdr:to>
    <xdr:cxnSp macro="">
      <xdr:nvCxnSpPr>
        <xdr:cNvPr id="61" name="直線コネクタ 60"/>
        <xdr:cNvCxnSpPr/>
      </xdr:nvCxnSpPr>
      <xdr:spPr>
        <a:xfrm>
          <a:off x="4546600" y="5827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6367</xdr:rowOff>
    </xdr:from>
    <xdr:ext cx="405111" cy="259045"/>
    <xdr:sp macro="" textlink="">
      <xdr:nvSpPr>
        <xdr:cNvPr id="62" name="【道路】&#10;有形固定資産減価償却率平均値テキスト"/>
        <xdr:cNvSpPr txBox="1"/>
      </xdr:nvSpPr>
      <xdr:spPr>
        <a:xfrm>
          <a:off x="4673600" y="63500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154940</xdr:rowOff>
    </xdr:from>
    <xdr:to>
      <xdr:col>24</xdr:col>
      <xdr:colOff>114300</xdr:colOff>
      <xdr:row>38</xdr:row>
      <xdr:rowOff>85090</xdr:rowOff>
    </xdr:to>
    <xdr:sp macro="" textlink="">
      <xdr:nvSpPr>
        <xdr:cNvPr id="63" name="フローチャート: 判断 62"/>
        <xdr:cNvSpPr/>
      </xdr:nvSpPr>
      <xdr:spPr>
        <a:xfrm>
          <a:off x="45847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65405</xdr:rowOff>
    </xdr:from>
    <xdr:to>
      <xdr:col>20</xdr:col>
      <xdr:colOff>38100</xdr:colOff>
      <xdr:row>37</xdr:row>
      <xdr:rowOff>167005</xdr:rowOff>
    </xdr:to>
    <xdr:sp macro="" textlink="">
      <xdr:nvSpPr>
        <xdr:cNvPr id="64" name="フローチャート: 判断 63"/>
        <xdr:cNvSpPr/>
      </xdr:nvSpPr>
      <xdr:spPr>
        <a:xfrm>
          <a:off x="37465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33020</xdr:rowOff>
    </xdr:from>
    <xdr:to>
      <xdr:col>15</xdr:col>
      <xdr:colOff>101600</xdr:colOff>
      <xdr:row>37</xdr:row>
      <xdr:rowOff>134620</xdr:rowOff>
    </xdr:to>
    <xdr:sp macro="" textlink="">
      <xdr:nvSpPr>
        <xdr:cNvPr id="65" name="フローチャート: 判断 64"/>
        <xdr:cNvSpPr/>
      </xdr:nvSpPr>
      <xdr:spPr>
        <a:xfrm>
          <a:off x="2857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635</xdr:rowOff>
    </xdr:from>
    <xdr:to>
      <xdr:col>10</xdr:col>
      <xdr:colOff>165100</xdr:colOff>
      <xdr:row>37</xdr:row>
      <xdr:rowOff>102235</xdr:rowOff>
    </xdr:to>
    <xdr:sp macro="" textlink="">
      <xdr:nvSpPr>
        <xdr:cNvPr id="66" name="フローチャート: 判断 65"/>
        <xdr:cNvSpPr/>
      </xdr:nvSpPr>
      <xdr:spPr>
        <a:xfrm>
          <a:off x="19685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143510</xdr:rowOff>
    </xdr:from>
    <xdr:to>
      <xdr:col>6</xdr:col>
      <xdr:colOff>38100</xdr:colOff>
      <xdr:row>37</xdr:row>
      <xdr:rowOff>73660</xdr:rowOff>
    </xdr:to>
    <xdr:sp macro="" textlink="">
      <xdr:nvSpPr>
        <xdr:cNvPr id="67" name="フローチャート: 判断 66"/>
        <xdr:cNvSpPr/>
      </xdr:nvSpPr>
      <xdr:spPr>
        <a:xfrm>
          <a:off x="1079500" y="631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113030</xdr:rowOff>
    </xdr:from>
    <xdr:to>
      <xdr:col>24</xdr:col>
      <xdr:colOff>114300</xdr:colOff>
      <xdr:row>39</xdr:row>
      <xdr:rowOff>43180</xdr:rowOff>
    </xdr:to>
    <xdr:sp macro="" textlink="">
      <xdr:nvSpPr>
        <xdr:cNvPr id="73" name="楕円 72"/>
        <xdr:cNvSpPr/>
      </xdr:nvSpPr>
      <xdr:spPr>
        <a:xfrm>
          <a:off x="4584700" y="662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91457</xdr:rowOff>
    </xdr:from>
    <xdr:ext cx="405111" cy="259045"/>
    <xdr:sp macro="" textlink="">
      <xdr:nvSpPr>
        <xdr:cNvPr id="74" name="【道路】&#10;有形固定資産減価償却率該当値テキスト"/>
        <xdr:cNvSpPr txBox="1"/>
      </xdr:nvSpPr>
      <xdr:spPr>
        <a:xfrm>
          <a:off x="4673600" y="660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116840</xdr:rowOff>
    </xdr:from>
    <xdr:to>
      <xdr:col>20</xdr:col>
      <xdr:colOff>38100</xdr:colOff>
      <xdr:row>39</xdr:row>
      <xdr:rowOff>46990</xdr:rowOff>
    </xdr:to>
    <xdr:sp macro="" textlink="">
      <xdr:nvSpPr>
        <xdr:cNvPr id="75" name="楕円 74"/>
        <xdr:cNvSpPr/>
      </xdr:nvSpPr>
      <xdr:spPr>
        <a:xfrm>
          <a:off x="3746500" y="66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163830</xdr:rowOff>
    </xdr:from>
    <xdr:to>
      <xdr:col>24</xdr:col>
      <xdr:colOff>63500</xdr:colOff>
      <xdr:row>38</xdr:row>
      <xdr:rowOff>167640</xdr:rowOff>
    </xdr:to>
    <xdr:cxnSp macro="">
      <xdr:nvCxnSpPr>
        <xdr:cNvPr id="76" name="直線コネクタ 75"/>
        <xdr:cNvCxnSpPr/>
      </xdr:nvCxnSpPr>
      <xdr:spPr>
        <a:xfrm flipV="1">
          <a:off x="3797300" y="667893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109220</xdr:rowOff>
    </xdr:from>
    <xdr:to>
      <xdr:col>15</xdr:col>
      <xdr:colOff>101600</xdr:colOff>
      <xdr:row>39</xdr:row>
      <xdr:rowOff>39370</xdr:rowOff>
    </xdr:to>
    <xdr:sp macro="" textlink="">
      <xdr:nvSpPr>
        <xdr:cNvPr id="77" name="楕円 76"/>
        <xdr:cNvSpPr/>
      </xdr:nvSpPr>
      <xdr:spPr>
        <a:xfrm>
          <a:off x="2857500" y="662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160020</xdr:rowOff>
    </xdr:from>
    <xdr:to>
      <xdr:col>19</xdr:col>
      <xdr:colOff>177800</xdr:colOff>
      <xdr:row>38</xdr:row>
      <xdr:rowOff>167640</xdr:rowOff>
    </xdr:to>
    <xdr:cxnSp macro="">
      <xdr:nvCxnSpPr>
        <xdr:cNvPr id="78" name="直線コネクタ 77"/>
        <xdr:cNvCxnSpPr/>
      </xdr:nvCxnSpPr>
      <xdr:spPr>
        <a:xfrm>
          <a:off x="2908300" y="66751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88265</xdr:rowOff>
    </xdr:from>
    <xdr:to>
      <xdr:col>10</xdr:col>
      <xdr:colOff>165100</xdr:colOff>
      <xdr:row>39</xdr:row>
      <xdr:rowOff>18415</xdr:rowOff>
    </xdr:to>
    <xdr:sp macro="" textlink="">
      <xdr:nvSpPr>
        <xdr:cNvPr id="79" name="楕円 78"/>
        <xdr:cNvSpPr/>
      </xdr:nvSpPr>
      <xdr:spPr>
        <a:xfrm>
          <a:off x="1968500" y="660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139065</xdr:rowOff>
    </xdr:from>
    <xdr:to>
      <xdr:col>15</xdr:col>
      <xdr:colOff>50800</xdr:colOff>
      <xdr:row>38</xdr:row>
      <xdr:rowOff>160020</xdr:rowOff>
    </xdr:to>
    <xdr:cxnSp macro="">
      <xdr:nvCxnSpPr>
        <xdr:cNvPr id="80" name="直線コネクタ 79"/>
        <xdr:cNvCxnSpPr/>
      </xdr:nvCxnSpPr>
      <xdr:spPr>
        <a:xfrm>
          <a:off x="2019300" y="665416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76835</xdr:rowOff>
    </xdr:from>
    <xdr:to>
      <xdr:col>6</xdr:col>
      <xdr:colOff>38100</xdr:colOff>
      <xdr:row>39</xdr:row>
      <xdr:rowOff>6985</xdr:rowOff>
    </xdr:to>
    <xdr:sp macro="" textlink="">
      <xdr:nvSpPr>
        <xdr:cNvPr id="81" name="楕円 80"/>
        <xdr:cNvSpPr/>
      </xdr:nvSpPr>
      <xdr:spPr>
        <a:xfrm>
          <a:off x="1079500" y="659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127635</xdr:rowOff>
    </xdr:from>
    <xdr:to>
      <xdr:col>10</xdr:col>
      <xdr:colOff>114300</xdr:colOff>
      <xdr:row>38</xdr:row>
      <xdr:rowOff>139065</xdr:rowOff>
    </xdr:to>
    <xdr:cxnSp macro="">
      <xdr:nvCxnSpPr>
        <xdr:cNvPr id="82" name="直線コネクタ 81"/>
        <xdr:cNvCxnSpPr/>
      </xdr:nvCxnSpPr>
      <xdr:spPr>
        <a:xfrm>
          <a:off x="1130300" y="664273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12082</xdr:rowOff>
    </xdr:from>
    <xdr:ext cx="405111" cy="259045"/>
    <xdr:sp macro="" textlink="">
      <xdr:nvSpPr>
        <xdr:cNvPr id="83" name="n_1aveValue【道路】&#10;有形固定資産減価償却率"/>
        <xdr:cNvSpPr txBox="1"/>
      </xdr:nvSpPr>
      <xdr:spPr>
        <a:xfrm>
          <a:off x="3582044" y="618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151147</xdr:rowOff>
    </xdr:from>
    <xdr:ext cx="405111" cy="259045"/>
    <xdr:sp macro="" textlink="">
      <xdr:nvSpPr>
        <xdr:cNvPr id="84" name="n_2aveValue【道路】&#10;有形固定資産減価償却率"/>
        <xdr:cNvSpPr txBox="1"/>
      </xdr:nvSpPr>
      <xdr:spPr>
        <a:xfrm>
          <a:off x="2705744" y="615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118762</xdr:rowOff>
    </xdr:from>
    <xdr:ext cx="405111" cy="259045"/>
    <xdr:sp macro="" textlink="">
      <xdr:nvSpPr>
        <xdr:cNvPr id="85" name="n_3aveValue【道路】&#10;有形固定資産減価償却率"/>
        <xdr:cNvSpPr txBox="1"/>
      </xdr:nvSpPr>
      <xdr:spPr>
        <a:xfrm>
          <a:off x="1816744" y="611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90187</xdr:rowOff>
    </xdr:from>
    <xdr:ext cx="405111" cy="259045"/>
    <xdr:sp macro="" textlink="">
      <xdr:nvSpPr>
        <xdr:cNvPr id="86" name="n_4aveValue【道路】&#10;有形固定資産減価償却率"/>
        <xdr:cNvSpPr txBox="1"/>
      </xdr:nvSpPr>
      <xdr:spPr>
        <a:xfrm>
          <a:off x="927744" y="609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38117</xdr:rowOff>
    </xdr:from>
    <xdr:ext cx="405111" cy="259045"/>
    <xdr:sp macro="" textlink="">
      <xdr:nvSpPr>
        <xdr:cNvPr id="87" name="n_1mainValue【道路】&#10;有形固定資産減価償却率"/>
        <xdr:cNvSpPr txBox="1"/>
      </xdr:nvSpPr>
      <xdr:spPr>
        <a:xfrm>
          <a:off x="3582044" y="672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30497</xdr:rowOff>
    </xdr:from>
    <xdr:ext cx="405111" cy="259045"/>
    <xdr:sp macro="" textlink="">
      <xdr:nvSpPr>
        <xdr:cNvPr id="88" name="n_2mainValue【道路】&#10;有形固定資産減価償却率"/>
        <xdr:cNvSpPr txBox="1"/>
      </xdr:nvSpPr>
      <xdr:spPr>
        <a:xfrm>
          <a:off x="2705744" y="671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9542</xdr:rowOff>
    </xdr:from>
    <xdr:ext cx="405111" cy="259045"/>
    <xdr:sp macro="" textlink="">
      <xdr:nvSpPr>
        <xdr:cNvPr id="89" name="n_3mainValue【道路】&#10;有形固定資産減価償却率"/>
        <xdr:cNvSpPr txBox="1"/>
      </xdr:nvSpPr>
      <xdr:spPr>
        <a:xfrm>
          <a:off x="1816744" y="6696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169562</xdr:rowOff>
    </xdr:from>
    <xdr:ext cx="405111" cy="259045"/>
    <xdr:sp macro="" textlink="">
      <xdr:nvSpPr>
        <xdr:cNvPr id="90" name="n_4mainValue【道路】&#10;有形固定資産減価償却率"/>
        <xdr:cNvSpPr txBox="1"/>
      </xdr:nvSpPr>
      <xdr:spPr>
        <a:xfrm>
          <a:off x="927744" y="6684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66370</xdr:rowOff>
    </xdr:from>
    <xdr:to>
      <xdr:col>54</xdr:col>
      <xdr:colOff>189865</xdr:colOff>
      <xdr:row>42</xdr:row>
      <xdr:rowOff>5105</xdr:rowOff>
    </xdr:to>
    <xdr:cxnSp macro="">
      <xdr:nvCxnSpPr>
        <xdr:cNvPr id="114" name="直線コネクタ 113"/>
        <xdr:cNvCxnSpPr/>
      </xdr:nvCxnSpPr>
      <xdr:spPr>
        <a:xfrm flipV="1">
          <a:off x="10476865" y="5724220"/>
          <a:ext cx="0" cy="1481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8932</xdr:rowOff>
    </xdr:from>
    <xdr:ext cx="469744" cy="259045"/>
    <xdr:sp macro="" textlink="">
      <xdr:nvSpPr>
        <xdr:cNvPr id="115" name="【道路】&#10;一人当たり延長最小値テキスト"/>
        <xdr:cNvSpPr txBox="1"/>
      </xdr:nvSpPr>
      <xdr:spPr>
        <a:xfrm>
          <a:off x="10515600" y="7209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5105</xdr:rowOff>
    </xdr:from>
    <xdr:to>
      <xdr:col>55</xdr:col>
      <xdr:colOff>88900</xdr:colOff>
      <xdr:row>42</xdr:row>
      <xdr:rowOff>5105</xdr:rowOff>
    </xdr:to>
    <xdr:cxnSp macro="">
      <xdr:nvCxnSpPr>
        <xdr:cNvPr id="116" name="直線コネクタ 115"/>
        <xdr:cNvCxnSpPr/>
      </xdr:nvCxnSpPr>
      <xdr:spPr>
        <a:xfrm>
          <a:off x="10388600" y="7206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13047</xdr:rowOff>
    </xdr:from>
    <xdr:ext cx="534377" cy="259045"/>
    <xdr:sp macro="" textlink="">
      <xdr:nvSpPr>
        <xdr:cNvPr id="117" name="【道路】&#10;一人当たり延長最大値テキスト"/>
        <xdr:cNvSpPr txBox="1"/>
      </xdr:nvSpPr>
      <xdr:spPr>
        <a:xfrm>
          <a:off x="10515600" y="549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66370</xdr:rowOff>
    </xdr:from>
    <xdr:to>
      <xdr:col>55</xdr:col>
      <xdr:colOff>88900</xdr:colOff>
      <xdr:row>33</xdr:row>
      <xdr:rowOff>66370</xdr:rowOff>
    </xdr:to>
    <xdr:cxnSp macro="">
      <xdr:nvCxnSpPr>
        <xdr:cNvPr id="118" name="直線コネクタ 117"/>
        <xdr:cNvCxnSpPr/>
      </xdr:nvCxnSpPr>
      <xdr:spPr>
        <a:xfrm>
          <a:off x="10388600" y="572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115485</xdr:rowOff>
    </xdr:from>
    <xdr:ext cx="534377" cy="259045"/>
    <xdr:sp macro="" textlink="">
      <xdr:nvSpPr>
        <xdr:cNvPr id="119" name="【道路】&#10;一人当たり延長平均値テキスト"/>
        <xdr:cNvSpPr txBox="1"/>
      </xdr:nvSpPr>
      <xdr:spPr>
        <a:xfrm>
          <a:off x="10515600" y="64591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92608</xdr:rowOff>
    </xdr:from>
    <xdr:to>
      <xdr:col>55</xdr:col>
      <xdr:colOff>50800</xdr:colOff>
      <xdr:row>39</xdr:row>
      <xdr:rowOff>22758</xdr:rowOff>
    </xdr:to>
    <xdr:sp macro="" textlink="">
      <xdr:nvSpPr>
        <xdr:cNvPr id="120" name="フローチャート: 判断 119"/>
        <xdr:cNvSpPr/>
      </xdr:nvSpPr>
      <xdr:spPr>
        <a:xfrm>
          <a:off x="10426700" y="6607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108515</xdr:rowOff>
    </xdr:from>
    <xdr:to>
      <xdr:col>50</xdr:col>
      <xdr:colOff>165100</xdr:colOff>
      <xdr:row>39</xdr:row>
      <xdr:rowOff>38665</xdr:rowOff>
    </xdr:to>
    <xdr:sp macro="" textlink="">
      <xdr:nvSpPr>
        <xdr:cNvPr id="121" name="フローチャート: 判断 120"/>
        <xdr:cNvSpPr/>
      </xdr:nvSpPr>
      <xdr:spPr>
        <a:xfrm>
          <a:off x="9588500" y="6623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118326</xdr:rowOff>
    </xdr:from>
    <xdr:to>
      <xdr:col>46</xdr:col>
      <xdr:colOff>38100</xdr:colOff>
      <xdr:row>39</xdr:row>
      <xdr:rowOff>48476</xdr:rowOff>
    </xdr:to>
    <xdr:sp macro="" textlink="">
      <xdr:nvSpPr>
        <xdr:cNvPr id="122" name="フローチャート: 判断 121"/>
        <xdr:cNvSpPr/>
      </xdr:nvSpPr>
      <xdr:spPr>
        <a:xfrm>
          <a:off x="8699500" y="663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126879</xdr:rowOff>
    </xdr:from>
    <xdr:to>
      <xdr:col>41</xdr:col>
      <xdr:colOff>101600</xdr:colOff>
      <xdr:row>39</xdr:row>
      <xdr:rowOff>57029</xdr:rowOff>
    </xdr:to>
    <xdr:sp macro="" textlink="">
      <xdr:nvSpPr>
        <xdr:cNvPr id="123" name="フローチャート: 判断 122"/>
        <xdr:cNvSpPr/>
      </xdr:nvSpPr>
      <xdr:spPr>
        <a:xfrm>
          <a:off x="7810500" y="664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126232</xdr:rowOff>
    </xdr:from>
    <xdr:to>
      <xdr:col>36</xdr:col>
      <xdr:colOff>165100</xdr:colOff>
      <xdr:row>39</xdr:row>
      <xdr:rowOff>56382</xdr:rowOff>
    </xdr:to>
    <xdr:sp macro="" textlink="">
      <xdr:nvSpPr>
        <xdr:cNvPr id="124" name="フローチャート: 判断 123"/>
        <xdr:cNvSpPr/>
      </xdr:nvSpPr>
      <xdr:spPr>
        <a:xfrm>
          <a:off x="6921500" y="6641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142463</xdr:rowOff>
    </xdr:from>
    <xdr:to>
      <xdr:col>55</xdr:col>
      <xdr:colOff>50800</xdr:colOff>
      <xdr:row>41</xdr:row>
      <xdr:rowOff>72613</xdr:rowOff>
    </xdr:to>
    <xdr:sp macro="" textlink="">
      <xdr:nvSpPr>
        <xdr:cNvPr id="130" name="楕円 129"/>
        <xdr:cNvSpPr/>
      </xdr:nvSpPr>
      <xdr:spPr>
        <a:xfrm>
          <a:off x="10426700" y="7000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120890</xdr:rowOff>
    </xdr:from>
    <xdr:ext cx="469744" cy="259045"/>
    <xdr:sp macro="" textlink="">
      <xdr:nvSpPr>
        <xdr:cNvPr id="131" name="【道路】&#10;一人当たり延長該当値テキスト"/>
        <xdr:cNvSpPr txBox="1"/>
      </xdr:nvSpPr>
      <xdr:spPr>
        <a:xfrm>
          <a:off x="10515600" y="6978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144272</xdr:rowOff>
    </xdr:from>
    <xdr:to>
      <xdr:col>50</xdr:col>
      <xdr:colOff>165100</xdr:colOff>
      <xdr:row>41</xdr:row>
      <xdr:rowOff>74422</xdr:rowOff>
    </xdr:to>
    <xdr:sp macro="" textlink="">
      <xdr:nvSpPr>
        <xdr:cNvPr id="132" name="楕円 131"/>
        <xdr:cNvSpPr/>
      </xdr:nvSpPr>
      <xdr:spPr>
        <a:xfrm>
          <a:off x="9588500" y="700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21813</xdr:rowOff>
    </xdr:from>
    <xdr:to>
      <xdr:col>55</xdr:col>
      <xdr:colOff>0</xdr:colOff>
      <xdr:row>41</xdr:row>
      <xdr:rowOff>23622</xdr:rowOff>
    </xdr:to>
    <xdr:cxnSp macro="">
      <xdr:nvCxnSpPr>
        <xdr:cNvPr id="133" name="直線コネクタ 132"/>
        <xdr:cNvCxnSpPr/>
      </xdr:nvCxnSpPr>
      <xdr:spPr>
        <a:xfrm flipV="1">
          <a:off x="9639300" y="7051263"/>
          <a:ext cx="838200" cy="1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144634</xdr:rowOff>
    </xdr:from>
    <xdr:to>
      <xdr:col>46</xdr:col>
      <xdr:colOff>38100</xdr:colOff>
      <xdr:row>41</xdr:row>
      <xdr:rowOff>74784</xdr:rowOff>
    </xdr:to>
    <xdr:sp macro="" textlink="">
      <xdr:nvSpPr>
        <xdr:cNvPr id="134" name="楕円 133"/>
        <xdr:cNvSpPr/>
      </xdr:nvSpPr>
      <xdr:spPr>
        <a:xfrm>
          <a:off x="8699500" y="7002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23622</xdr:rowOff>
    </xdr:from>
    <xdr:to>
      <xdr:col>50</xdr:col>
      <xdr:colOff>114300</xdr:colOff>
      <xdr:row>41</xdr:row>
      <xdr:rowOff>23984</xdr:rowOff>
    </xdr:to>
    <xdr:cxnSp macro="">
      <xdr:nvCxnSpPr>
        <xdr:cNvPr id="135" name="直線コネクタ 134"/>
        <xdr:cNvCxnSpPr/>
      </xdr:nvCxnSpPr>
      <xdr:spPr>
        <a:xfrm flipV="1">
          <a:off x="8750300" y="7053072"/>
          <a:ext cx="889000" cy="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144158</xdr:rowOff>
    </xdr:from>
    <xdr:to>
      <xdr:col>41</xdr:col>
      <xdr:colOff>101600</xdr:colOff>
      <xdr:row>41</xdr:row>
      <xdr:rowOff>74308</xdr:rowOff>
    </xdr:to>
    <xdr:sp macro="" textlink="">
      <xdr:nvSpPr>
        <xdr:cNvPr id="136" name="楕円 135"/>
        <xdr:cNvSpPr/>
      </xdr:nvSpPr>
      <xdr:spPr>
        <a:xfrm>
          <a:off x="7810500" y="700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23508</xdr:rowOff>
    </xdr:from>
    <xdr:to>
      <xdr:col>45</xdr:col>
      <xdr:colOff>177800</xdr:colOff>
      <xdr:row>41</xdr:row>
      <xdr:rowOff>23984</xdr:rowOff>
    </xdr:to>
    <xdr:cxnSp macro="">
      <xdr:nvCxnSpPr>
        <xdr:cNvPr id="137" name="直線コネクタ 136"/>
        <xdr:cNvCxnSpPr/>
      </xdr:nvCxnSpPr>
      <xdr:spPr>
        <a:xfrm>
          <a:off x="7861300" y="7052958"/>
          <a:ext cx="889000" cy="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151225</xdr:rowOff>
    </xdr:from>
    <xdr:to>
      <xdr:col>36</xdr:col>
      <xdr:colOff>165100</xdr:colOff>
      <xdr:row>41</xdr:row>
      <xdr:rowOff>81375</xdr:rowOff>
    </xdr:to>
    <xdr:sp macro="" textlink="">
      <xdr:nvSpPr>
        <xdr:cNvPr id="138" name="楕円 137"/>
        <xdr:cNvSpPr/>
      </xdr:nvSpPr>
      <xdr:spPr>
        <a:xfrm>
          <a:off x="6921500" y="7009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23508</xdr:rowOff>
    </xdr:from>
    <xdr:to>
      <xdr:col>41</xdr:col>
      <xdr:colOff>50800</xdr:colOff>
      <xdr:row>41</xdr:row>
      <xdr:rowOff>30575</xdr:rowOff>
    </xdr:to>
    <xdr:cxnSp macro="">
      <xdr:nvCxnSpPr>
        <xdr:cNvPr id="139" name="直線コネクタ 138"/>
        <xdr:cNvCxnSpPr/>
      </xdr:nvCxnSpPr>
      <xdr:spPr>
        <a:xfrm flipV="1">
          <a:off x="6972300" y="7052958"/>
          <a:ext cx="889000" cy="7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55192</xdr:rowOff>
    </xdr:from>
    <xdr:ext cx="534377" cy="259045"/>
    <xdr:sp macro="" textlink="">
      <xdr:nvSpPr>
        <xdr:cNvPr id="140" name="n_1aveValue【道路】&#10;一人当たり延長"/>
        <xdr:cNvSpPr txBox="1"/>
      </xdr:nvSpPr>
      <xdr:spPr>
        <a:xfrm>
          <a:off x="9359411" y="6398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65003</xdr:rowOff>
    </xdr:from>
    <xdr:ext cx="534377" cy="259045"/>
    <xdr:sp macro="" textlink="">
      <xdr:nvSpPr>
        <xdr:cNvPr id="141" name="n_2aveValue【道路】&#10;一人当たり延長"/>
        <xdr:cNvSpPr txBox="1"/>
      </xdr:nvSpPr>
      <xdr:spPr>
        <a:xfrm>
          <a:off x="8483111" y="6408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73556</xdr:rowOff>
    </xdr:from>
    <xdr:ext cx="534377" cy="259045"/>
    <xdr:sp macro="" textlink="">
      <xdr:nvSpPr>
        <xdr:cNvPr id="142" name="n_3aveValue【道路】&#10;一人当たり延長"/>
        <xdr:cNvSpPr txBox="1"/>
      </xdr:nvSpPr>
      <xdr:spPr>
        <a:xfrm>
          <a:off x="7594111" y="6417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72909</xdr:rowOff>
    </xdr:from>
    <xdr:ext cx="534377" cy="259045"/>
    <xdr:sp macro="" textlink="">
      <xdr:nvSpPr>
        <xdr:cNvPr id="143" name="n_4aveValue【道路】&#10;一人当たり延長"/>
        <xdr:cNvSpPr txBox="1"/>
      </xdr:nvSpPr>
      <xdr:spPr>
        <a:xfrm>
          <a:off x="6705111" y="6416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65549</xdr:rowOff>
    </xdr:from>
    <xdr:ext cx="469744" cy="259045"/>
    <xdr:sp macro="" textlink="">
      <xdr:nvSpPr>
        <xdr:cNvPr id="144" name="n_1mainValue【道路】&#10;一人当たり延長"/>
        <xdr:cNvSpPr txBox="1"/>
      </xdr:nvSpPr>
      <xdr:spPr>
        <a:xfrm>
          <a:off x="9391727" y="709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65911</xdr:rowOff>
    </xdr:from>
    <xdr:ext cx="469744" cy="259045"/>
    <xdr:sp macro="" textlink="">
      <xdr:nvSpPr>
        <xdr:cNvPr id="145" name="n_2mainValue【道路】&#10;一人当たり延長"/>
        <xdr:cNvSpPr txBox="1"/>
      </xdr:nvSpPr>
      <xdr:spPr>
        <a:xfrm>
          <a:off x="8515427" y="7095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65435</xdr:rowOff>
    </xdr:from>
    <xdr:ext cx="469744" cy="259045"/>
    <xdr:sp macro="" textlink="">
      <xdr:nvSpPr>
        <xdr:cNvPr id="146" name="n_3mainValue【道路】&#10;一人当たり延長"/>
        <xdr:cNvSpPr txBox="1"/>
      </xdr:nvSpPr>
      <xdr:spPr>
        <a:xfrm>
          <a:off x="7626427" y="7094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72502</xdr:rowOff>
    </xdr:from>
    <xdr:ext cx="469744" cy="259045"/>
    <xdr:sp macro="" textlink="">
      <xdr:nvSpPr>
        <xdr:cNvPr id="147" name="n_4mainValue【道路】&#10;一人当たり延長"/>
        <xdr:cNvSpPr txBox="1"/>
      </xdr:nvSpPr>
      <xdr:spPr>
        <a:xfrm>
          <a:off x="6737427" y="7101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76744</xdr:rowOff>
    </xdr:from>
    <xdr:to>
      <xdr:col>24</xdr:col>
      <xdr:colOff>62865</xdr:colOff>
      <xdr:row>64</xdr:row>
      <xdr:rowOff>130628</xdr:rowOff>
    </xdr:to>
    <xdr:cxnSp macro="">
      <xdr:nvCxnSpPr>
        <xdr:cNvPr id="173" name="直線コネクタ 172"/>
        <xdr:cNvCxnSpPr/>
      </xdr:nvCxnSpPr>
      <xdr:spPr>
        <a:xfrm flipV="1">
          <a:off x="4634865" y="9506494"/>
          <a:ext cx="0" cy="1596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4" name="【橋りょう・トンネ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5" name="直線コネクタ 174"/>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23421</xdr:rowOff>
    </xdr:from>
    <xdr:ext cx="340478" cy="259045"/>
    <xdr:sp macro="" textlink="">
      <xdr:nvSpPr>
        <xdr:cNvPr id="176" name="【橋りょう・トンネル】&#10;有形固定資産減価償却率最大値テキスト"/>
        <xdr:cNvSpPr txBox="1"/>
      </xdr:nvSpPr>
      <xdr:spPr>
        <a:xfrm>
          <a:off x="4673600" y="92817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76744</xdr:rowOff>
    </xdr:from>
    <xdr:to>
      <xdr:col>24</xdr:col>
      <xdr:colOff>152400</xdr:colOff>
      <xdr:row>55</xdr:row>
      <xdr:rowOff>76744</xdr:rowOff>
    </xdr:to>
    <xdr:cxnSp macro="">
      <xdr:nvCxnSpPr>
        <xdr:cNvPr id="177" name="直線コネクタ 176"/>
        <xdr:cNvCxnSpPr/>
      </xdr:nvCxnSpPr>
      <xdr:spPr>
        <a:xfrm>
          <a:off x="4546600" y="950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118671</xdr:rowOff>
    </xdr:from>
    <xdr:ext cx="405111" cy="259045"/>
    <xdr:sp macro="" textlink="">
      <xdr:nvSpPr>
        <xdr:cNvPr id="178" name="【橋りょう・トンネル】&#10;有形固定資産減価償却率平均値テキスト"/>
        <xdr:cNvSpPr txBox="1"/>
      </xdr:nvSpPr>
      <xdr:spPr>
        <a:xfrm>
          <a:off x="4673600" y="104056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140244</xdr:rowOff>
    </xdr:from>
    <xdr:to>
      <xdr:col>24</xdr:col>
      <xdr:colOff>114300</xdr:colOff>
      <xdr:row>61</xdr:row>
      <xdr:rowOff>70394</xdr:rowOff>
    </xdr:to>
    <xdr:sp macro="" textlink="">
      <xdr:nvSpPr>
        <xdr:cNvPr id="179" name="フローチャート: 判断 178"/>
        <xdr:cNvSpPr/>
      </xdr:nvSpPr>
      <xdr:spPr>
        <a:xfrm>
          <a:off x="45847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128815</xdr:rowOff>
    </xdr:from>
    <xdr:to>
      <xdr:col>20</xdr:col>
      <xdr:colOff>38100</xdr:colOff>
      <xdr:row>61</xdr:row>
      <xdr:rowOff>58965</xdr:rowOff>
    </xdr:to>
    <xdr:sp macro="" textlink="">
      <xdr:nvSpPr>
        <xdr:cNvPr id="180" name="フローチャート: 判断 179"/>
        <xdr:cNvSpPr/>
      </xdr:nvSpPr>
      <xdr:spPr>
        <a:xfrm>
          <a:off x="3746500" y="1041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92891</xdr:rowOff>
    </xdr:from>
    <xdr:to>
      <xdr:col>15</xdr:col>
      <xdr:colOff>101600</xdr:colOff>
      <xdr:row>61</xdr:row>
      <xdr:rowOff>23041</xdr:rowOff>
    </xdr:to>
    <xdr:sp macro="" textlink="">
      <xdr:nvSpPr>
        <xdr:cNvPr id="181" name="フローチャート: 判断 180"/>
        <xdr:cNvSpPr/>
      </xdr:nvSpPr>
      <xdr:spPr>
        <a:xfrm>
          <a:off x="28575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65133</xdr:rowOff>
    </xdr:from>
    <xdr:to>
      <xdr:col>10</xdr:col>
      <xdr:colOff>165100</xdr:colOff>
      <xdr:row>60</xdr:row>
      <xdr:rowOff>166733</xdr:rowOff>
    </xdr:to>
    <xdr:sp macro="" textlink="">
      <xdr:nvSpPr>
        <xdr:cNvPr id="182" name="フローチャート: 判断 181"/>
        <xdr:cNvSpPr/>
      </xdr:nvSpPr>
      <xdr:spPr>
        <a:xfrm>
          <a:off x="1968500" y="103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79828</xdr:rowOff>
    </xdr:from>
    <xdr:to>
      <xdr:col>6</xdr:col>
      <xdr:colOff>38100</xdr:colOff>
      <xdr:row>61</xdr:row>
      <xdr:rowOff>9978</xdr:rowOff>
    </xdr:to>
    <xdr:sp macro="" textlink="">
      <xdr:nvSpPr>
        <xdr:cNvPr id="183" name="フローチャート: 判断 182"/>
        <xdr:cNvSpPr/>
      </xdr:nvSpPr>
      <xdr:spPr>
        <a:xfrm>
          <a:off x="1079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105954</xdr:rowOff>
    </xdr:from>
    <xdr:to>
      <xdr:col>24</xdr:col>
      <xdr:colOff>114300</xdr:colOff>
      <xdr:row>61</xdr:row>
      <xdr:rowOff>36104</xdr:rowOff>
    </xdr:to>
    <xdr:sp macro="" textlink="">
      <xdr:nvSpPr>
        <xdr:cNvPr id="189" name="楕円 188"/>
        <xdr:cNvSpPr/>
      </xdr:nvSpPr>
      <xdr:spPr>
        <a:xfrm>
          <a:off x="4584700" y="1039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128831</xdr:rowOff>
    </xdr:from>
    <xdr:ext cx="405111" cy="259045"/>
    <xdr:sp macro="" textlink="">
      <xdr:nvSpPr>
        <xdr:cNvPr id="190" name="【橋りょう・トンネル】&#10;有形固定資産減価償却率該当値テキスト"/>
        <xdr:cNvSpPr txBox="1"/>
      </xdr:nvSpPr>
      <xdr:spPr>
        <a:xfrm>
          <a:off x="4673600" y="10244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112485</xdr:rowOff>
    </xdr:from>
    <xdr:to>
      <xdr:col>20</xdr:col>
      <xdr:colOff>38100</xdr:colOff>
      <xdr:row>61</xdr:row>
      <xdr:rowOff>42635</xdr:rowOff>
    </xdr:to>
    <xdr:sp macro="" textlink="">
      <xdr:nvSpPr>
        <xdr:cNvPr id="191" name="楕円 190"/>
        <xdr:cNvSpPr/>
      </xdr:nvSpPr>
      <xdr:spPr>
        <a:xfrm>
          <a:off x="3746500" y="1039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156754</xdr:rowOff>
    </xdr:from>
    <xdr:to>
      <xdr:col>24</xdr:col>
      <xdr:colOff>63500</xdr:colOff>
      <xdr:row>60</xdr:row>
      <xdr:rowOff>163285</xdr:rowOff>
    </xdr:to>
    <xdr:cxnSp macro="">
      <xdr:nvCxnSpPr>
        <xdr:cNvPr id="192" name="直線コネクタ 191"/>
        <xdr:cNvCxnSpPr/>
      </xdr:nvCxnSpPr>
      <xdr:spPr>
        <a:xfrm flipV="1">
          <a:off x="3797300" y="10443754"/>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83094</xdr:rowOff>
    </xdr:from>
    <xdr:to>
      <xdr:col>15</xdr:col>
      <xdr:colOff>101600</xdr:colOff>
      <xdr:row>61</xdr:row>
      <xdr:rowOff>13244</xdr:rowOff>
    </xdr:to>
    <xdr:sp macro="" textlink="">
      <xdr:nvSpPr>
        <xdr:cNvPr id="193" name="楕円 192"/>
        <xdr:cNvSpPr/>
      </xdr:nvSpPr>
      <xdr:spPr>
        <a:xfrm>
          <a:off x="2857500" y="1037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133894</xdr:rowOff>
    </xdr:from>
    <xdr:to>
      <xdr:col>19</xdr:col>
      <xdr:colOff>177800</xdr:colOff>
      <xdr:row>60</xdr:row>
      <xdr:rowOff>163285</xdr:rowOff>
    </xdr:to>
    <xdr:cxnSp macro="">
      <xdr:nvCxnSpPr>
        <xdr:cNvPr id="194" name="直線コネクタ 193"/>
        <xdr:cNvCxnSpPr/>
      </xdr:nvCxnSpPr>
      <xdr:spPr>
        <a:xfrm>
          <a:off x="2908300" y="10420894"/>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52070</xdr:rowOff>
    </xdr:from>
    <xdr:to>
      <xdr:col>10</xdr:col>
      <xdr:colOff>165100</xdr:colOff>
      <xdr:row>60</xdr:row>
      <xdr:rowOff>153670</xdr:rowOff>
    </xdr:to>
    <xdr:sp macro="" textlink="">
      <xdr:nvSpPr>
        <xdr:cNvPr id="195" name="楕円 194"/>
        <xdr:cNvSpPr/>
      </xdr:nvSpPr>
      <xdr:spPr>
        <a:xfrm>
          <a:off x="1968500" y="1033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102870</xdr:rowOff>
    </xdr:from>
    <xdr:to>
      <xdr:col>15</xdr:col>
      <xdr:colOff>50800</xdr:colOff>
      <xdr:row>60</xdr:row>
      <xdr:rowOff>133894</xdr:rowOff>
    </xdr:to>
    <xdr:cxnSp macro="">
      <xdr:nvCxnSpPr>
        <xdr:cNvPr id="196" name="直線コネクタ 195"/>
        <xdr:cNvCxnSpPr/>
      </xdr:nvCxnSpPr>
      <xdr:spPr>
        <a:xfrm>
          <a:off x="2019300" y="10389870"/>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29210</xdr:rowOff>
    </xdr:from>
    <xdr:to>
      <xdr:col>6</xdr:col>
      <xdr:colOff>38100</xdr:colOff>
      <xdr:row>60</xdr:row>
      <xdr:rowOff>130810</xdr:rowOff>
    </xdr:to>
    <xdr:sp macro="" textlink="">
      <xdr:nvSpPr>
        <xdr:cNvPr id="197" name="楕円 196"/>
        <xdr:cNvSpPr/>
      </xdr:nvSpPr>
      <xdr:spPr>
        <a:xfrm>
          <a:off x="1079500" y="1031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80010</xdr:rowOff>
    </xdr:from>
    <xdr:to>
      <xdr:col>10</xdr:col>
      <xdr:colOff>114300</xdr:colOff>
      <xdr:row>60</xdr:row>
      <xdr:rowOff>102870</xdr:rowOff>
    </xdr:to>
    <xdr:cxnSp macro="">
      <xdr:nvCxnSpPr>
        <xdr:cNvPr id="198" name="直線コネクタ 197"/>
        <xdr:cNvCxnSpPr/>
      </xdr:nvCxnSpPr>
      <xdr:spPr>
        <a:xfrm>
          <a:off x="1130300" y="1036701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50092</xdr:rowOff>
    </xdr:from>
    <xdr:ext cx="405111" cy="259045"/>
    <xdr:sp macro="" textlink="">
      <xdr:nvSpPr>
        <xdr:cNvPr id="199" name="n_1aveValue【橋りょう・トンネル】&#10;有形固定資産減価償却率"/>
        <xdr:cNvSpPr txBox="1"/>
      </xdr:nvSpPr>
      <xdr:spPr>
        <a:xfrm>
          <a:off x="3582044" y="1050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14168</xdr:rowOff>
    </xdr:from>
    <xdr:ext cx="405111" cy="259045"/>
    <xdr:sp macro="" textlink="">
      <xdr:nvSpPr>
        <xdr:cNvPr id="200" name="n_2aveValue【橋りょう・トンネル】&#10;有形固定資産減価償却率"/>
        <xdr:cNvSpPr txBox="1"/>
      </xdr:nvSpPr>
      <xdr:spPr>
        <a:xfrm>
          <a:off x="2705744" y="1047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157860</xdr:rowOff>
    </xdr:from>
    <xdr:ext cx="405111" cy="259045"/>
    <xdr:sp macro="" textlink="">
      <xdr:nvSpPr>
        <xdr:cNvPr id="201" name="n_3aveValue【橋りょう・トンネル】&#10;有形固定資産減価償却率"/>
        <xdr:cNvSpPr txBox="1"/>
      </xdr:nvSpPr>
      <xdr:spPr>
        <a:xfrm>
          <a:off x="1816744" y="10444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1105</xdr:rowOff>
    </xdr:from>
    <xdr:ext cx="405111" cy="259045"/>
    <xdr:sp macro="" textlink="">
      <xdr:nvSpPr>
        <xdr:cNvPr id="202" name="n_4aveValue【橋りょう・トンネル】&#10;有形固定資産減価償却率"/>
        <xdr:cNvSpPr txBox="1"/>
      </xdr:nvSpPr>
      <xdr:spPr>
        <a:xfrm>
          <a:off x="927744" y="1045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59162</xdr:rowOff>
    </xdr:from>
    <xdr:ext cx="405111" cy="259045"/>
    <xdr:sp macro="" textlink="">
      <xdr:nvSpPr>
        <xdr:cNvPr id="203" name="n_1mainValue【橋りょう・トンネル】&#10;有形固定資産減価償却率"/>
        <xdr:cNvSpPr txBox="1"/>
      </xdr:nvSpPr>
      <xdr:spPr>
        <a:xfrm>
          <a:off x="3582044" y="10174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29771</xdr:rowOff>
    </xdr:from>
    <xdr:ext cx="405111" cy="259045"/>
    <xdr:sp macro="" textlink="">
      <xdr:nvSpPr>
        <xdr:cNvPr id="204" name="n_2mainValue【橋りょう・トンネル】&#10;有形固定資産減価償却率"/>
        <xdr:cNvSpPr txBox="1"/>
      </xdr:nvSpPr>
      <xdr:spPr>
        <a:xfrm>
          <a:off x="2705744" y="1014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170197</xdr:rowOff>
    </xdr:from>
    <xdr:ext cx="405111" cy="259045"/>
    <xdr:sp macro="" textlink="">
      <xdr:nvSpPr>
        <xdr:cNvPr id="205" name="n_3mainValue【橋りょう・トンネル】&#10;有形固定資産減価償却率"/>
        <xdr:cNvSpPr txBox="1"/>
      </xdr:nvSpPr>
      <xdr:spPr>
        <a:xfrm>
          <a:off x="1816744" y="1011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147337</xdr:rowOff>
    </xdr:from>
    <xdr:ext cx="405111" cy="259045"/>
    <xdr:sp macro="" textlink="">
      <xdr:nvSpPr>
        <xdr:cNvPr id="206" name="n_4mainValue【橋りょう・トンネル】&#10;有形固定資産減価償却率"/>
        <xdr:cNvSpPr txBox="1"/>
      </xdr:nvSpPr>
      <xdr:spPr>
        <a:xfrm>
          <a:off x="927744" y="1009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0" name="テキスト ボックス 219"/>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2" name="テキスト ボックス 221"/>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4" name="テキスト ボックス 223"/>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127734</xdr:rowOff>
    </xdr:from>
    <xdr:to>
      <xdr:col>54</xdr:col>
      <xdr:colOff>189865</xdr:colOff>
      <xdr:row>64</xdr:row>
      <xdr:rowOff>69388</xdr:rowOff>
    </xdr:to>
    <xdr:cxnSp macro="">
      <xdr:nvCxnSpPr>
        <xdr:cNvPr id="230" name="直線コネクタ 229"/>
        <xdr:cNvCxnSpPr/>
      </xdr:nvCxnSpPr>
      <xdr:spPr>
        <a:xfrm flipV="1">
          <a:off x="10476865" y="9557484"/>
          <a:ext cx="0" cy="1484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73215</xdr:rowOff>
    </xdr:from>
    <xdr:ext cx="469744" cy="259045"/>
    <xdr:sp macro="" textlink="">
      <xdr:nvSpPr>
        <xdr:cNvPr id="231" name="【橋りょう・トンネル】&#10;一人当たり有形固定資産（償却資産）額最小値テキスト"/>
        <xdr:cNvSpPr txBox="1"/>
      </xdr:nvSpPr>
      <xdr:spPr>
        <a:xfrm>
          <a:off x="10515600" y="11046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69388</xdr:rowOff>
    </xdr:from>
    <xdr:to>
      <xdr:col>55</xdr:col>
      <xdr:colOff>88900</xdr:colOff>
      <xdr:row>64</xdr:row>
      <xdr:rowOff>69388</xdr:rowOff>
    </xdr:to>
    <xdr:cxnSp macro="">
      <xdr:nvCxnSpPr>
        <xdr:cNvPr id="232" name="直線コネクタ 231"/>
        <xdr:cNvCxnSpPr/>
      </xdr:nvCxnSpPr>
      <xdr:spPr>
        <a:xfrm>
          <a:off x="10388600" y="11042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74411</xdr:rowOff>
    </xdr:from>
    <xdr:ext cx="690189" cy="259045"/>
    <xdr:sp macro="" textlink="">
      <xdr:nvSpPr>
        <xdr:cNvPr id="233" name="【橋りょう・トンネル】&#10;一人当たり有形固定資産（償却資産）額最大値テキスト"/>
        <xdr:cNvSpPr txBox="1"/>
      </xdr:nvSpPr>
      <xdr:spPr>
        <a:xfrm>
          <a:off x="10515600" y="933271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1,174,422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127734</xdr:rowOff>
    </xdr:from>
    <xdr:to>
      <xdr:col>55</xdr:col>
      <xdr:colOff>88900</xdr:colOff>
      <xdr:row>55</xdr:row>
      <xdr:rowOff>127734</xdr:rowOff>
    </xdr:to>
    <xdr:cxnSp macro="">
      <xdr:nvCxnSpPr>
        <xdr:cNvPr id="234" name="直線コネクタ 233"/>
        <xdr:cNvCxnSpPr/>
      </xdr:nvCxnSpPr>
      <xdr:spPr>
        <a:xfrm>
          <a:off x="10388600" y="9557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50503</xdr:rowOff>
    </xdr:from>
    <xdr:ext cx="599010" cy="259045"/>
    <xdr:sp macro="" textlink="">
      <xdr:nvSpPr>
        <xdr:cNvPr id="235" name="【橋りょう・トンネル】&#10;一人当たり有形固定資産（償却資産）額平均値テキスト"/>
        <xdr:cNvSpPr txBox="1"/>
      </xdr:nvSpPr>
      <xdr:spPr>
        <a:xfrm>
          <a:off x="10515600" y="105089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72076</xdr:rowOff>
    </xdr:from>
    <xdr:to>
      <xdr:col>55</xdr:col>
      <xdr:colOff>50800</xdr:colOff>
      <xdr:row>62</xdr:row>
      <xdr:rowOff>2226</xdr:rowOff>
    </xdr:to>
    <xdr:sp macro="" textlink="">
      <xdr:nvSpPr>
        <xdr:cNvPr id="236" name="フローチャート: 判断 235"/>
        <xdr:cNvSpPr/>
      </xdr:nvSpPr>
      <xdr:spPr>
        <a:xfrm>
          <a:off x="10426700" y="1053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53173</xdr:rowOff>
    </xdr:from>
    <xdr:to>
      <xdr:col>50</xdr:col>
      <xdr:colOff>165100</xdr:colOff>
      <xdr:row>61</xdr:row>
      <xdr:rowOff>154773</xdr:rowOff>
    </xdr:to>
    <xdr:sp macro="" textlink="">
      <xdr:nvSpPr>
        <xdr:cNvPr id="237" name="フローチャート: 判断 236"/>
        <xdr:cNvSpPr/>
      </xdr:nvSpPr>
      <xdr:spPr>
        <a:xfrm>
          <a:off x="9588500" y="1051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77499</xdr:rowOff>
    </xdr:from>
    <xdr:to>
      <xdr:col>46</xdr:col>
      <xdr:colOff>38100</xdr:colOff>
      <xdr:row>62</xdr:row>
      <xdr:rowOff>7649</xdr:rowOff>
    </xdr:to>
    <xdr:sp macro="" textlink="">
      <xdr:nvSpPr>
        <xdr:cNvPr id="238" name="フローチャート: 判断 237"/>
        <xdr:cNvSpPr/>
      </xdr:nvSpPr>
      <xdr:spPr>
        <a:xfrm>
          <a:off x="8699500" y="10535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76707</xdr:rowOff>
    </xdr:from>
    <xdr:to>
      <xdr:col>41</xdr:col>
      <xdr:colOff>101600</xdr:colOff>
      <xdr:row>62</xdr:row>
      <xdr:rowOff>6857</xdr:rowOff>
    </xdr:to>
    <xdr:sp macro="" textlink="">
      <xdr:nvSpPr>
        <xdr:cNvPr id="239" name="フローチャート: 判断 238"/>
        <xdr:cNvSpPr/>
      </xdr:nvSpPr>
      <xdr:spPr>
        <a:xfrm>
          <a:off x="7810500" y="10535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79514</xdr:rowOff>
    </xdr:from>
    <xdr:to>
      <xdr:col>36</xdr:col>
      <xdr:colOff>165100</xdr:colOff>
      <xdr:row>62</xdr:row>
      <xdr:rowOff>9664</xdr:rowOff>
    </xdr:to>
    <xdr:sp macro="" textlink="">
      <xdr:nvSpPr>
        <xdr:cNvPr id="240" name="フローチャート: 判断 239"/>
        <xdr:cNvSpPr/>
      </xdr:nvSpPr>
      <xdr:spPr>
        <a:xfrm>
          <a:off x="6921500" y="1053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132873</xdr:rowOff>
    </xdr:from>
    <xdr:to>
      <xdr:col>55</xdr:col>
      <xdr:colOff>50800</xdr:colOff>
      <xdr:row>61</xdr:row>
      <xdr:rowOff>63023</xdr:rowOff>
    </xdr:to>
    <xdr:sp macro="" textlink="">
      <xdr:nvSpPr>
        <xdr:cNvPr id="246" name="楕円 245"/>
        <xdr:cNvSpPr/>
      </xdr:nvSpPr>
      <xdr:spPr>
        <a:xfrm>
          <a:off x="10426700" y="10419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155750</xdr:rowOff>
    </xdr:from>
    <xdr:ext cx="599010" cy="259045"/>
    <xdr:sp macro="" textlink="">
      <xdr:nvSpPr>
        <xdr:cNvPr id="247" name="【橋りょう・トンネル】&#10;一人当たり有形固定資産（償却資産）額該当値テキスト"/>
        <xdr:cNvSpPr txBox="1"/>
      </xdr:nvSpPr>
      <xdr:spPr>
        <a:xfrm>
          <a:off x="10515600" y="10271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158463</xdr:rowOff>
    </xdr:from>
    <xdr:to>
      <xdr:col>50</xdr:col>
      <xdr:colOff>165100</xdr:colOff>
      <xdr:row>61</xdr:row>
      <xdr:rowOff>88613</xdr:rowOff>
    </xdr:to>
    <xdr:sp macro="" textlink="">
      <xdr:nvSpPr>
        <xdr:cNvPr id="248" name="楕円 247"/>
        <xdr:cNvSpPr/>
      </xdr:nvSpPr>
      <xdr:spPr>
        <a:xfrm>
          <a:off x="9588500" y="10445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12223</xdr:rowOff>
    </xdr:from>
    <xdr:to>
      <xdr:col>55</xdr:col>
      <xdr:colOff>0</xdr:colOff>
      <xdr:row>61</xdr:row>
      <xdr:rowOff>37813</xdr:rowOff>
    </xdr:to>
    <xdr:cxnSp macro="">
      <xdr:nvCxnSpPr>
        <xdr:cNvPr id="249" name="直線コネクタ 248"/>
        <xdr:cNvCxnSpPr/>
      </xdr:nvCxnSpPr>
      <xdr:spPr>
        <a:xfrm flipV="1">
          <a:off x="9639300" y="10470673"/>
          <a:ext cx="838200" cy="25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166925</xdr:rowOff>
    </xdr:from>
    <xdr:to>
      <xdr:col>46</xdr:col>
      <xdr:colOff>38100</xdr:colOff>
      <xdr:row>61</xdr:row>
      <xdr:rowOff>97075</xdr:rowOff>
    </xdr:to>
    <xdr:sp macro="" textlink="">
      <xdr:nvSpPr>
        <xdr:cNvPr id="250" name="楕円 249"/>
        <xdr:cNvSpPr/>
      </xdr:nvSpPr>
      <xdr:spPr>
        <a:xfrm>
          <a:off x="8699500" y="10453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37813</xdr:rowOff>
    </xdr:from>
    <xdr:to>
      <xdr:col>50</xdr:col>
      <xdr:colOff>114300</xdr:colOff>
      <xdr:row>61</xdr:row>
      <xdr:rowOff>46275</xdr:rowOff>
    </xdr:to>
    <xdr:cxnSp macro="">
      <xdr:nvCxnSpPr>
        <xdr:cNvPr id="251" name="直線コネクタ 250"/>
        <xdr:cNvCxnSpPr/>
      </xdr:nvCxnSpPr>
      <xdr:spPr>
        <a:xfrm flipV="1">
          <a:off x="8750300" y="10496263"/>
          <a:ext cx="889000" cy="8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168839</xdr:rowOff>
    </xdr:from>
    <xdr:to>
      <xdr:col>41</xdr:col>
      <xdr:colOff>101600</xdr:colOff>
      <xdr:row>61</xdr:row>
      <xdr:rowOff>98989</xdr:rowOff>
    </xdr:to>
    <xdr:sp macro="" textlink="">
      <xdr:nvSpPr>
        <xdr:cNvPr id="252" name="楕円 251"/>
        <xdr:cNvSpPr/>
      </xdr:nvSpPr>
      <xdr:spPr>
        <a:xfrm>
          <a:off x="7810500" y="10455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46275</xdr:rowOff>
    </xdr:from>
    <xdr:to>
      <xdr:col>45</xdr:col>
      <xdr:colOff>177800</xdr:colOff>
      <xdr:row>61</xdr:row>
      <xdr:rowOff>48189</xdr:rowOff>
    </xdr:to>
    <xdr:cxnSp macro="">
      <xdr:nvCxnSpPr>
        <xdr:cNvPr id="253" name="直線コネクタ 252"/>
        <xdr:cNvCxnSpPr/>
      </xdr:nvCxnSpPr>
      <xdr:spPr>
        <a:xfrm flipV="1">
          <a:off x="7861300" y="10504725"/>
          <a:ext cx="889000" cy="1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9271</xdr:rowOff>
    </xdr:from>
    <xdr:to>
      <xdr:col>36</xdr:col>
      <xdr:colOff>165100</xdr:colOff>
      <xdr:row>61</xdr:row>
      <xdr:rowOff>110871</xdr:rowOff>
    </xdr:to>
    <xdr:sp macro="" textlink="">
      <xdr:nvSpPr>
        <xdr:cNvPr id="254" name="楕円 253"/>
        <xdr:cNvSpPr/>
      </xdr:nvSpPr>
      <xdr:spPr>
        <a:xfrm>
          <a:off x="6921500" y="10467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48189</xdr:rowOff>
    </xdr:from>
    <xdr:to>
      <xdr:col>41</xdr:col>
      <xdr:colOff>50800</xdr:colOff>
      <xdr:row>61</xdr:row>
      <xdr:rowOff>60071</xdr:rowOff>
    </xdr:to>
    <xdr:cxnSp macro="">
      <xdr:nvCxnSpPr>
        <xdr:cNvPr id="255" name="直線コネクタ 254"/>
        <xdr:cNvCxnSpPr/>
      </xdr:nvCxnSpPr>
      <xdr:spPr>
        <a:xfrm flipV="1">
          <a:off x="6972300" y="10506639"/>
          <a:ext cx="889000" cy="11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145900</xdr:rowOff>
    </xdr:from>
    <xdr:ext cx="599010" cy="259045"/>
    <xdr:sp macro="" textlink="">
      <xdr:nvSpPr>
        <xdr:cNvPr id="256" name="n_1aveValue【橋りょう・トンネル】&#10;一人当たり有形固定資産（償却資産）額"/>
        <xdr:cNvSpPr txBox="1"/>
      </xdr:nvSpPr>
      <xdr:spPr>
        <a:xfrm>
          <a:off x="9327095" y="10604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170226</xdr:rowOff>
    </xdr:from>
    <xdr:ext cx="599010" cy="259045"/>
    <xdr:sp macro="" textlink="">
      <xdr:nvSpPr>
        <xdr:cNvPr id="257" name="n_2aveValue【橋りょう・トンネル】&#10;一人当たり有形固定資産（償却資産）額"/>
        <xdr:cNvSpPr txBox="1"/>
      </xdr:nvSpPr>
      <xdr:spPr>
        <a:xfrm>
          <a:off x="8450795" y="10628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169434</xdr:rowOff>
    </xdr:from>
    <xdr:ext cx="599010" cy="259045"/>
    <xdr:sp macro="" textlink="">
      <xdr:nvSpPr>
        <xdr:cNvPr id="258" name="n_3aveValue【橋りょう・トンネル】&#10;一人当たり有形固定資産（償却資産）額"/>
        <xdr:cNvSpPr txBox="1"/>
      </xdr:nvSpPr>
      <xdr:spPr>
        <a:xfrm>
          <a:off x="7561795" y="10627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791</xdr:rowOff>
    </xdr:from>
    <xdr:ext cx="599010" cy="259045"/>
    <xdr:sp macro="" textlink="">
      <xdr:nvSpPr>
        <xdr:cNvPr id="259" name="n_4aveValue【橋りょう・トンネル】&#10;一人当たり有形固定資産（償却資産）額"/>
        <xdr:cNvSpPr txBox="1"/>
      </xdr:nvSpPr>
      <xdr:spPr>
        <a:xfrm>
          <a:off x="6672795" y="10630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105140</xdr:rowOff>
    </xdr:from>
    <xdr:ext cx="599010" cy="259045"/>
    <xdr:sp macro="" textlink="">
      <xdr:nvSpPr>
        <xdr:cNvPr id="260" name="n_1mainValue【橋りょう・トンネル】&#10;一人当たり有形固定資産（償却資産）額"/>
        <xdr:cNvSpPr txBox="1"/>
      </xdr:nvSpPr>
      <xdr:spPr>
        <a:xfrm>
          <a:off x="9327095" y="10220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113602</xdr:rowOff>
    </xdr:from>
    <xdr:ext cx="599010" cy="259045"/>
    <xdr:sp macro="" textlink="">
      <xdr:nvSpPr>
        <xdr:cNvPr id="261" name="n_2mainValue【橋りょう・トンネル】&#10;一人当たり有形固定資産（償却資産）額"/>
        <xdr:cNvSpPr txBox="1"/>
      </xdr:nvSpPr>
      <xdr:spPr>
        <a:xfrm>
          <a:off x="8450795" y="10229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115516</xdr:rowOff>
    </xdr:from>
    <xdr:ext cx="599010" cy="259045"/>
    <xdr:sp macro="" textlink="">
      <xdr:nvSpPr>
        <xdr:cNvPr id="262" name="n_3mainValue【橋りょう・トンネル】&#10;一人当たり有形固定資産（償却資産）額"/>
        <xdr:cNvSpPr txBox="1"/>
      </xdr:nvSpPr>
      <xdr:spPr>
        <a:xfrm>
          <a:off x="7561795" y="10231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127398</xdr:rowOff>
    </xdr:from>
    <xdr:ext cx="599010" cy="259045"/>
    <xdr:sp macro="" textlink="">
      <xdr:nvSpPr>
        <xdr:cNvPr id="263" name="n_4mainValue【橋りょう・トンネル】&#10;一人当たり有形固定資産（償却資産）額"/>
        <xdr:cNvSpPr txBox="1"/>
      </xdr:nvSpPr>
      <xdr:spPr>
        <a:xfrm>
          <a:off x="6672795" y="10242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2" name="正方形/長方形 27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3" name="正方形/長方形 27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4" name="正方形/長方形 27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5" name="正方形/長方形 27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6" name="正方形/長方形 27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7" name="正方形/長方形 27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8" name="正方形/長方形 27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9" name="正方形/長方形 278"/>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80" name="正方形/長方形 27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1" name="正方形/長方形 28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2" name="正方形/長方形 28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3" name="正方形/長方形 28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4" name="正方形/長方形 28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5" name="正方形/長方形 28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6" name="正方形/長方形 28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7" name="正方形/長方形 28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8" name="正方形/長方形 28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9" name="正方形/長方形 28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0" name="正方形/長方形 28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1" name="正方形/長方形 29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2" name="正方形/長方形 29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3" name="正方形/長方形 29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4" name="正方形/長方形 29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5" name="正方形/長方形 29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6" name="正方形/長方形 29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7" name="正方形/長方形 29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8" name="正方形/長方形 29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9" name="正方形/長方形 29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0" name="正方形/長方形 29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1" name="正方形/長方形 30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2" name="正方形/長方形 30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3" name="正方形/長方形 30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4" name="テキスト ボックス 30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5" name="直線コネクタ 30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6" name="テキスト ボックス 30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07" name="直線コネクタ 306"/>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08" name="テキスト ボックス 307"/>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09" name="直線コネクタ 308"/>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10" name="テキスト ボックス 309"/>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11" name="直線コネクタ 310"/>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12" name="テキスト ボックス 311"/>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13" name="直線コネクタ 312"/>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14" name="テキスト ボックス 313"/>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15" name="直線コネクタ 314"/>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16" name="テキスト ボックス 315"/>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7" name="直線コネクタ 31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18" name="テキスト ボックス 317"/>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1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43815</xdr:rowOff>
    </xdr:from>
    <xdr:to>
      <xdr:col>85</xdr:col>
      <xdr:colOff>126364</xdr:colOff>
      <xdr:row>42</xdr:row>
      <xdr:rowOff>38100</xdr:rowOff>
    </xdr:to>
    <xdr:cxnSp macro="">
      <xdr:nvCxnSpPr>
        <xdr:cNvPr id="320" name="直線コネクタ 319"/>
        <xdr:cNvCxnSpPr/>
      </xdr:nvCxnSpPr>
      <xdr:spPr>
        <a:xfrm flipV="1">
          <a:off x="16318864" y="5701665"/>
          <a:ext cx="0" cy="1537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321" name="【認定こども園・幼稚園・保育所】&#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322" name="直線コネクタ 321"/>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161942</xdr:rowOff>
    </xdr:from>
    <xdr:ext cx="405111" cy="259045"/>
    <xdr:sp macro="" textlink="">
      <xdr:nvSpPr>
        <xdr:cNvPr id="323" name="【認定こども園・幼稚園・保育所】&#10;有形固定資産減価償却率最大値テキスト"/>
        <xdr:cNvSpPr txBox="1"/>
      </xdr:nvSpPr>
      <xdr:spPr>
        <a:xfrm>
          <a:off x="16357600" y="5476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43815</xdr:rowOff>
    </xdr:from>
    <xdr:to>
      <xdr:col>86</xdr:col>
      <xdr:colOff>25400</xdr:colOff>
      <xdr:row>33</xdr:row>
      <xdr:rowOff>43815</xdr:rowOff>
    </xdr:to>
    <xdr:cxnSp macro="">
      <xdr:nvCxnSpPr>
        <xdr:cNvPr id="324" name="直線コネクタ 323"/>
        <xdr:cNvCxnSpPr/>
      </xdr:nvCxnSpPr>
      <xdr:spPr>
        <a:xfrm>
          <a:off x="16230600" y="570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132097</xdr:rowOff>
    </xdr:from>
    <xdr:ext cx="405111" cy="259045"/>
    <xdr:sp macro="" textlink="">
      <xdr:nvSpPr>
        <xdr:cNvPr id="325" name="【認定こども園・幼稚園・保育所】&#10;有形固定資産減価償却率平均値テキスト"/>
        <xdr:cNvSpPr txBox="1"/>
      </xdr:nvSpPr>
      <xdr:spPr>
        <a:xfrm>
          <a:off x="16357600" y="63042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109220</xdr:rowOff>
    </xdr:from>
    <xdr:to>
      <xdr:col>85</xdr:col>
      <xdr:colOff>177800</xdr:colOff>
      <xdr:row>38</xdr:row>
      <xdr:rowOff>39370</xdr:rowOff>
    </xdr:to>
    <xdr:sp macro="" textlink="">
      <xdr:nvSpPr>
        <xdr:cNvPr id="326" name="フローチャート: 判断 325"/>
        <xdr:cNvSpPr/>
      </xdr:nvSpPr>
      <xdr:spPr>
        <a:xfrm>
          <a:off x="16268700" y="645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52070</xdr:rowOff>
    </xdr:from>
    <xdr:to>
      <xdr:col>81</xdr:col>
      <xdr:colOff>101600</xdr:colOff>
      <xdr:row>37</xdr:row>
      <xdr:rowOff>153670</xdr:rowOff>
    </xdr:to>
    <xdr:sp macro="" textlink="">
      <xdr:nvSpPr>
        <xdr:cNvPr id="327" name="フローチャート: 判断 326"/>
        <xdr:cNvSpPr/>
      </xdr:nvSpPr>
      <xdr:spPr>
        <a:xfrm>
          <a:off x="15430500" y="639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13970</xdr:rowOff>
    </xdr:from>
    <xdr:to>
      <xdr:col>76</xdr:col>
      <xdr:colOff>165100</xdr:colOff>
      <xdr:row>37</xdr:row>
      <xdr:rowOff>115570</xdr:rowOff>
    </xdr:to>
    <xdr:sp macro="" textlink="">
      <xdr:nvSpPr>
        <xdr:cNvPr id="328" name="フローチャート: 判断 327"/>
        <xdr:cNvSpPr/>
      </xdr:nvSpPr>
      <xdr:spPr>
        <a:xfrm>
          <a:off x="145415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29210</xdr:rowOff>
    </xdr:from>
    <xdr:to>
      <xdr:col>72</xdr:col>
      <xdr:colOff>38100</xdr:colOff>
      <xdr:row>37</xdr:row>
      <xdr:rowOff>130810</xdr:rowOff>
    </xdr:to>
    <xdr:sp macro="" textlink="">
      <xdr:nvSpPr>
        <xdr:cNvPr id="329" name="フローチャート: 判断 328"/>
        <xdr:cNvSpPr/>
      </xdr:nvSpPr>
      <xdr:spPr>
        <a:xfrm>
          <a:off x="13652500" y="637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143510</xdr:rowOff>
    </xdr:from>
    <xdr:to>
      <xdr:col>67</xdr:col>
      <xdr:colOff>101600</xdr:colOff>
      <xdr:row>37</xdr:row>
      <xdr:rowOff>73660</xdr:rowOff>
    </xdr:to>
    <xdr:sp macro="" textlink="">
      <xdr:nvSpPr>
        <xdr:cNvPr id="330" name="フローチャート: 判断 329"/>
        <xdr:cNvSpPr/>
      </xdr:nvSpPr>
      <xdr:spPr>
        <a:xfrm>
          <a:off x="12763500" y="631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1" name="テキスト ボックス 33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2" name="テキスト ボックス 33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3" name="テキスト ボックス 33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4" name="テキスト ボックス 33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5" name="テキスト ボックス 33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92075</xdr:rowOff>
    </xdr:from>
    <xdr:to>
      <xdr:col>85</xdr:col>
      <xdr:colOff>177800</xdr:colOff>
      <xdr:row>42</xdr:row>
      <xdr:rowOff>22225</xdr:rowOff>
    </xdr:to>
    <xdr:sp macro="" textlink="">
      <xdr:nvSpPr>
        <xdr:cNvPr id="336" name="楕円 335"/>
        <xdr:cNvSpPr/>
      </xdr:nvSpPr>
      <xdr:spPr>
        <a:xfrm>
          <a:off x="16268700" y="7121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7002</xdr:rowOff>
    </xdr:from>
    <xdr:ext cx="405111" cy="259045"/>
    <xdr:sp macro="" textlink="">
      <xdr:nvSpPr>
        <xdr:cNvPr id="337" name="【認定こども園・幼稚園・保育所】&#10;有形固定資産減価償却率該当値テキスト"/>
        <xdr:cNvSpPr txBox="1"/>
      </xdr:nvSpPr>
      <xdr:spPr>
        <a:xfrm>
          <a:off x="16357600" y="7036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55880</xdr:rowOff>
    </xdr:from>
    <xdr:to>
      <xdr:col>81</xdr:col>
      <xdr:colOff>101600</xdr:colOff>
      <xdr:row>41</xdr:row>
      <xdr:rowOff>157480</xdr:rowOff>
    </xdr:to>
    <xdr:sp macro="" textlink="">
      <xdr:nvSpPr>
        <xdr:cNvPr id="338" name="楕円 337"/>
        <xdr:cNvSpPr/>
      </xdr:nvSpPr>
      <xdr:spPr>
        <a:xfrm>
          <a:off x="15430500" y="708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106680</xdr:rowOff>
    </xdr:from>
    <xdr:to>
      <xdr:col>85</xdr:col>
      <xdr:colOff>127000</xdr:colOff>
      <xdr:row>41</xdr:row>
      <xdr:rowOff>142875</xdr:rowOff>
    </xdr:to>
    <xdr:cxnSp macro="">
      <xdr:nvCxnSpPr>
        <xdr:cNvPr id="339" name="直線コネクタ 338"/>
        <xdr:cNvCxnSpPr/>
      </xdr:nvCxnSpPr>
      <xdr:spPr>
        <a:xfrm>
          <a:off x="15481300" y="713613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8255</xdr:rowOff>
    </xdr:from>
    <xdr:to>
      <xdr:col>76</xdr:col>
      <xdr:colOff>165100</xdr:colOff>
      <xdr:row>41</xdr:row>
      <xdr:rowOff>109855</xdr:rowOff>
    </xdr:to>
    <xdr:sp macro="" textlink="">
      <xdr:nvSpPr>
        <xdr:cNvPr id="340" name="楕円 339"/>
        <xdr:cNvSpPr/>
      </xdr:nvSpPr>
      <xdr:spPr>
        <a:xfrm>
          <a:off x="14541500" y="703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59055</xdr:rowOff>
    </xdr:from>
    <xdr:to>
      <xdr:col>81</xdr:col>
      <xdr:colOff>50800</xdr:colOff>
      <xdr:row>41</xdr:row>
      <xdr:rowOff>106680</xdr:rowOff>
    </xdr:to>
    <xdr:cxnSp macro="">
      <xdr:nvCxnSpPr>
        <xdr:cNvPr id="341" name="直線コネクタ 340"/>
        <xdr:cNvCxnSpPr/>
      </xdr:nvCxnSpPr>
      <xdr:spPr>
        <a:xfrm>
          <a:off x="14592300" y="708850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130175</xdr:rowOff>
    </xdr:from>
    <xdr:to>
      <xdr:col>72</xdr:col>
      <xdr:colOff>38100</xdr:colOff>
      <xdr:row>41</xdr:row>
      <xdr:rowOff>60325</xdr:rowOff>
    </xdr:to>
    <xdr:sp macro="" textlink="">
      <xdr:nvSpPr>
        <xdr:cNvPr id="342" name="楕円 341"/>
        <xdr:cNvSpPr/>
      </xdr:nvSpPr>
      <xdr:spPr>
        <a:xfrm>
          <a:off x="13652500" y="698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9525</xdr:rowOff>
    </xdr:from>
    <xdr:to>
      <xdr:col>76</xdr:col>
      <xdr:colOff>114300</xdr:colOff>
      <xdr:row>41</xdr:row>
      <xdr:rowOff>59055</xdr:rowOff>
    </xdr:to>
    <xdr:cxnSp macro="">
      <xdr:nvCxnSpPr>
        <xdr:cNvPr id="343" name="直線コネクタ 342"/>
        <xdr:cNvCxnSpPr/>
      </xdr:nvCxnSpPr>
      <xdr:spPr>
        <a:xfrm>
          <a:off x="13703300" y="703897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82550</xdr:rowOff>
    </xdr:from>
    <xdr:to>
      <xdr:col>67</xdr:col>
      <xdr:colOff>101600</xdr:colOff>
      <xdr:row>41</xdr:row>
      <xdr:rowOff>12700</xdr:rowOff>
    </xdr:to>
    <xdr:sp macro="" textlink="">
      <xdr:nvSpPr>
        <xdr:cNvPr id="344" name="楕円 343"/>
        <xdr:cNvSpPr/>
      </xdr:nvSpPr>
      <xdr:spPr>
        <a:xfrm>
          <a:off x="12763500" y="694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133350</xdr:rowOff>
    </xdr:from>
    <xdr:to>
      <xdr:col>71</xdr:col>
      <xdr:colOff>177800</xdr:colOff>
      <xdr:row>41</xdr:row>
      <xdr:rowOff>9525</xdr:rowOff>
    </xdr:to>
    <xdr:cxnSp macro="">
      <xdr:nvCxnSpPr>
        <xdr:cNvPr id="345" name="直線コネクタ 344"/>
        <xdr:cNvCxnSpPr/>
      </xdr:nvCxnSpPr>
      <xdr:spPr>
        <a:xfrm>
          <a:off x="12814300" y="699135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170197</xdr:rowOff>
    </xdr:from>
    <xdr:ext cx="405111" cy="259045"/>
    <xdr:sp macro="" textlink="">
      <xdr:nvSpPr>
        <xdr:cNvPr id="346" name="n_1aveValue【認定こども園・幼稚園・保育所】&#10;有形固定資産減価償却率"/>
        <xdr:cNvSpPr txBox="1"/>
      </xdr:nvSpPr>
      <xdr:spPr>
        <a:xfrm>
          <a:off x="15266044" y="617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132097</xdr:rowOff>
    </xdr:from>
    <xdr:ext cx="405111" cy="259045"/>
    <xdr:sp macro="" textlink="">
      <xdr:nvSpPr>
        <xdr:cNvPr id="347" name="n_2aveValue【認定こども園・幼稚園・保育所】&#10;有形固定資産減価償却率"/>
        <xdr:cNvSpPr txBox="1"/>
      </xdr:nvSpPr>
      <xdr:spPr>
        <a:xfrm>
          <a:off x="14389744" y="613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147337</xdr:rowOff>
    </xdr:from>
    <xdr:ext cx="405111" cy="259045"/>
    <xdr:sp macro="" textlink="">
      <xdr:nvSpPr>
        <xdr:cNvPr id="348" name="n_3aveValue【認定こども園・幼稚園・保育所】&#10;有形固定資産減価償却率"/>
        <xdr:cNvSpPr txBox="1"/>
      </xdr:nvSpPr>
      <xdr:spPr>
        <a:xfrm>
          <a:off x="13500744" y="6148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90187</xdr:rowOff>
    </xdr:from>
    <xdr:ext cx="405111" cy="259045"/>
    <xdr:sp macro="" textlink="">
      <xdr:nvSpPr>
        <xdr:cNvPr id="349" name="n_4aveValue【認定こども園・幼稚園・保育所】&#10;有形固定資産減価償却率"/>
        <xdr:cNvSpPr txBox="1"/>
      </xdr:nvSpPr>
      <xdr:spPr>
        <a:xfrm>
          <a:off x="12611744" y="609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148607</xdr:rowOff>
    </xdr:from>
    <xdr:ext cx="405111" cy="259045"/>
    <xdr:sp macro="" textlink="">
      <xdr:nvSpPr>
        <xdr:cNvPr id="350" name="n_1mainValue【認定こども園・幼稚園・保育所】&#10;有形固定資産減価償却率"/>
        <xdr:cNvSpPr txBox="1"/>
      </xdr:nvSpPr>
      <xdr:spPr>
        <a:xfrm>
          <a:off x="15266044" y="717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100982</xdr:rowOff>
    </xdr:from>
    <xdr:ext cx="405111" cy="259045"/>
    <xdr:sp macro="" textlink="">
      <xdr:nvSpPr>
        <xdr:cNvPr id="351" name="n_2mainValue【認定こども園・幼稚園・保育所】&#10;有形固定資産減価償却率"/>
        <xdr:cNvSpPr txBox="1"/>
      </xdr:nvSpPr>
      <xdr:spPr>
        <a:xfrm>
          <a:off x="14389744" y="7130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51452</xdr:rowOff>
    </xdr:from>
    <xdr:ext cx="405111" cy="259045"/>
    <xdr:sp macro="" textlink="">
      <xdr:nvSpPr>
        <xdr:cNvPr id="352" name="n_3mainValue【認定こども園・幼稚園・保育所】&#10;有形固定資産減価償却率"/>
        <xdr:cNvSpPr txBox="1"/>
      </xdr:nvSpPr>
      <xdr:spPr>
        <a:xfrm>
          <a:off x="13500744" y="7080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3827</xdr:rowOff>
    </xdr:from>
    <xdr:ext cx="405111" cy="259045"/>
    <xdr:sp macro="" textlink="">
      <xdr:nvSpPr>
        <xdr:cNvPr id="353" name="n_4mainValue【認定こども園・幼稚園・保育所】&#10;有形固定資産減価償却率"/>
        <xdr:cNvSpPr txBox="1"/>
      </xdr:nvSpPr>
      <xdr:spPr>
        <a:xfrm>
          <a:off x="12611744" y="703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4" name="正方形/長方形 35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5" name="正方形/長方形 35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6" name="正方形/長方形 35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7" name="正方形/長方形 35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8" name="正方形/長方形 35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9" name="正方形/長方形 35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0" name="正方形/長方形 35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1" name="正方形/長方形 36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2" name="テキスト ボックス 36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3" name="直線コネクタ 36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64" name="直線コネクタ 363"/>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65" name="テキスト ボックス 364"/>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66" name="直線コネクタ 365"/>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67" name="テキスト ボックス 366"/>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68" name="直線コネクタ 367"/>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69" name="テキスト ボックス 368"/>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70" name="直線コネクタ 369"/>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71" name="テキスト ボックス 370"/>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72" name="直線コネクタ 371"/>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73" name="テキスト ボックス 372"/>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4" name="直線コネクタ 37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75" name="テキスト ボックス 37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150495</xdr:rowOff>
    </xdr:from>
    <xdr:to>
      <xdr:col>116</xdr:col>
      <xdr:colOff>62864</xdr:colOff>
      <xdr:row>41</xdr:row>
      <xdr:rowOff>99060</xdr:rowOff>
    </xdr:to>
    <xdr:cxnSp macro="">
      <xdr:nvCxnSpPr>
        <xdr:cNvPr id="377" name="直線コネクタ 376"/>
        <xdr:cNvCxnSpPr/>
      </xdr:nvCxnSpPr>
      <xdr:spPr>
        <a:xfrm flipV="1">
          <a:off x="22160864" y="5979795"/>
          <a:ext cx="0" cy="1148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102887</xdr:rowOff>
    </xdr:from>
    <xdr:ext cx="469744" cy="259045"/>
    <xdr:sp macro="" textlink="">
      <xdr:nvSpPr>
        <xdr:cNvPr id="378" name="【認定こども園・幼稚園・保育所】&#10;一人当たり面積最小値テキスト"/>
        <xdr:cNvSpPr txBox="1"/>
      </xdr:nvSpPr>
      <xdr:spPr>
        <a:xfrm>
          <a:off x="22199600" y="7132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99060</xdr:rowOff>
    </xdr:from>
    <xdr:to>
      <xdr:col>116</xdr:col>
      <xdr:colOff>152400</xdr:colOff>
      <xdr:row>41</xdr:row>
      <xdr:rowOff>99060</xdr:rowOff>
    </xdr:to>
    <xdr:cxnSp macro="">
      <xdr:nvCxnSpPr>
        <xdr:cNvPr id="379" name="直線コネクタ 378"/>
        <xdr:cNvCxnSpPr/>
      </xdr:nvCxnSpPr>
      <xdr:spPr>
        <a:xfrm>
          <a:off x="22072600" y="712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97172</xdr:rowOff>
    </xdr:from>
    <xdr:ext cx="469744" cy="259045"/>
    <xdr:sp macro="" textlink="">
      <xdr:nvSpPr>
        <xdr:cNvPr id="380" name="【認定こども園・幼稚園・保育所】&#10;一人当たり面積最大値テキスト"/>
        <xdr:cNvSpPr txBox="1"/>
      </xdr:nvSpPr>
      <xdr:spPr>
        <a:xfrm>
          <a:off x="22199600" y="5755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150495</xdr:rowOff>
    </xdr:from>
    <xdr:to>
      <xdr:col>116</xdr:col>
      <xdr:colOff>152400</xdr:colOff>
      <xdr:row>34</xdr:row>
      <xdr:rowOff>150495</xdr:rowOff>
    </xdr:to>
    <xdr:cxnSp macro="">
      <xdr:nvCxnSpPr>
        <xdr:cNvPr id="381" name="直線コネクタ 380"/>
        <xdr:cNvCxnSpPr/>
      </xdr:nvCxnSpPr>
      <xdr:spPr>
        <a:xfrm>
          <a:off x="22072600" y="5979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132097</xdr:rowOff>
    </xdr:from>
    <xdr:ext cx="469744" cy="259045"/>
    <xdr:sp macro="" textlink="">
      <xdr:nvSpPr>
        <xdr:cNvPr id="382" name="【認定こども園・幼稚園・保育所】&#10;一人当たり面積平均値テキスト"/>
        <xdr:cNvSpPr txBox="1"/>
      </xdr:nvSpPr>
      <xdr:spPr>
        <a:xfrm>
          <a:off x="22199600" y="6475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109220</xdr:rowOff>
    </xdr:from>
    <xdr:to>
      <xdr:col>116</xdr:col>
      <xdr:colOff>114300</xdr:colOff>
      <xdr:row>39</xdr:row>
      <xdr:rowOff>39370</xdr:rowOff>
    </xdr:to>
    <xdr:sp macro="" textlink="">
      <xdr:nvSpPr>
        <xdr:cNvPr id="383" name="フローチャート: 判断 382"/>
        <xdr:cNvSpPr/>
      </xdr:nvSpPr>
      <xdr:spPr>
        <a:xfrm>
          <a:off x="22110700" y="662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84455</xdr:rowOff>
    </xdr:from>
    <xdr:to>
      <xdr:col>112</xdr:col>
      <xdr:colOff>38100</xdr:colOff>
      <xdr:row>39</xdr:row>
      <xdr:rowOff>14605</xdr:rowOff>
    </xdr:to>
    <xdr:sp macro="" textlink="">
      <xdr:nvSpPr>
        <xdr:cNvPr id="384" name="フローチャート: 判断 383"/>
        <xdr:cNvSpPr/>
      </xdr:nvSpPr>
      <xdr:spPr>
        <a:xfrm>
          <a:off x="21272500" y="659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116840</xdr:rowOff>
    </xdr:from>
    <xdr:to>
      <xdr:col>107</xdr:col>
      <xdr:colOff>101600</xdr:colOff>
      <xdr:row>39</xdr:row>
      <xdr:rowOff>46990</xdr:rowOff>
    </xdr:to>
    <xdr:sp macro="" textlink="">
      <xdr:nvSpPr>
        <xdr:cNvPr id="385" name="フローチャート: 判断 384"/>
        <xdr:cNvSpPr/>
      </xdr:nvSpPr>
      <xdr:spPr>
        <a:xfrm>
          <a:off x="20383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126365</xdr:rowOff>
    </xdr:from>
    <xdr:to>
      <xdr:col>102</xdr:col>
      <xdr:colOff>165100</xdr:colOff>
      <xdr:row>39</xdr:row>
      <xdr:rowOff>56515</xdr:rowOff>
    </xdr:to>
    <xdr:sp macro="" textlink="">
      <xdr:nvSpPr>
        <xdr:cNvPr id="386" name="フローチャート: 判断 385"/>
        <xdr:cNvSpPr/>
      </xdr:nvSpPr>
      <xdr:spPr>
        <a:xfrm>
          <a:off x="19494500" y="664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74930</xdr:rowOff>
    </xdr:from>
    <xdr:to>
      <xdr:col>98</xdr:col>
      <xdr:colOff>38100</xdr:colOff>
      <xdr:row>39</xdr:row>
      <xdr:rowOff>5080</xdr:rowOff>
    </xdr:to>
    <xdr:sp macro="" textlink="">
      <xdr:nvSpPr>
        <xdr:cNvPr id="387" name="フローチャート: 判断 386"/>
        <xdr:cNvSpPr/>
      </xdr:nvSpPr>
      <xdr:spPr>
        <a:xfrm>
          <a:off x="18605500" y="659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8" name="テキスト ボックス 38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9" name="テキスト ボックス 38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0" name="テキスト ボックス 38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1" name="テキスト ボックス 39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2" name="テキスト ボックス 39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27305</xdr:rowOff>
    </xdr:from>
    <xdr:to>
      <xdr:col>116</xdr:col>
      <xdr:colOff>114300</xdr:colOff>
      <xdr:row>39</xdr:row>
      <xdr:rowOff>128905</xdr:rowOff>
    </xdr:to>
    <xdr:sp macro="" textlink="">
      <xdr:nvSpPr>
        <xdr:cNvPr id="393" name="楕円 392"/>
        <xdr:cNvSpPr/>
      </xdr:nvSpPr>
      <xdr:spPr>
        <a:xfrm>
          <a:off x="22110700" y="671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5732</xdr:rowOff>
    </xdr:from>
    <xdr:ext cx="469744" cy="259045"/>
    <xdr:sp macro="" textlink="">
      <xdr:nvSpPr>
        <xdr:cNvPr id="394" name="【認定こども園・幼稚園・保育所】&#10;一人当たり面積該当値テキスト"/>
        <xdr:cNvSpPr txBox="1"/>
      </xdr:nvSpPr>
      <xdr:spPr>
        <a:xfrm>
          <a:off x="22199600" y="6692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31115</xdr:rowOff>
    </xdr:from>
    <xdr:to>
      <xdr:col>112</xdr:col>
      <xdr:colOff>38100</xdr:colOff>
      <xdr:row>39</xdr:row>
      <xdr:rowOff>132715</xdr:rowOff>
    </xdr:to>
    <xdr:sp macro="" textlink="">
      <xdr:nvSpPr>
        <xdr:cNvPr id="395" name="楕円 394"/>
        <xdr:cNvSpPr/>
      </xdr:nvSpPr>
      <xdr:spPr>
        <a:xfrm>
          <a:off x="21272500" y="6717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78105</xdr:rowOff>
    </xdr:from>
    <xdr:to>
      <xdr:col>116</xdr:col>
      <xdr:colOff>63500</xdr:colOff>
      <xdr:row>39</xdr:row>
      <xdr:rowOff>81915</xdr:rowOff>
    </xdr:to>
    <xdr:cxnSp macro="">
      <xdr:nvCxnSpPr>
        <xdr:cNvPr id="396" name="直線コネクタ 395"/>
        <xdr:cNvCxnSpPr/>
      </xdr:nvCxnSpPr>
      <xdr:spPr>
        <a:xfrm flipV="1">
          <a:off x="21323300" y="6764655"/>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38735</xdr:rowOff>
    </xdr:from>
    <xdr:to>
      <xdr:col>107</xdr:col>
      <xdr:colOff>101600</xdr:colOff>
      <xdr:row>39</xdr:row>
      <xdr:rowOff>140335</xdr:rowOff>
    </xdr:to>
    <xdr:sp macro="" textlink="">
      <xdr:nvSpPr>
        <xdr:cNvPr id="397" name="楕円 396"/>
        <xdr:cNvSpPr/>
      </xdr:nvSpPr>
      <xdr:spPr>
        <a:xfrm>
          <a:off x="20383500" y="672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81915</xdr:rowOff>
    </xdr:from>
    <xdr:to>
      <xdr:col>111</xdr:col>
      <xdr:colOff>177800</xdr:colOff>
      <xdr:row>39</xdr:row>
      <xdr:rowOff>89535</xdr:rowOff>
    </xdr:to>
    <xdr:cxnSp macro="">
      <xdr:nvCxnSpPr>
        <xdr:cNvPr id="398" name="直線コネクタ 397"/>
        <xdr:cNvCxnSpPr/>
      </xdr:nvCxnSpPr>
      <xdr:spPr>
        <a:xfrm flipV="1">
          <a:off x="20434300" y="676846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36830</xdr:rowOff>
    </xdr:from>
    <xdr:to>
      <xdr:col>102</xdr:col>
      <xdr:colOff>165100</xdr:colOff>
      <xdr:row>39</xdr:row>
      <xdr:rowOff>138430</xdr:rowOff>
    </xdr:to>
    <xdr:sp macro="" textlink="">
      <xdr:nvSpPr>
        <xdr:cNvPr id="399" name="楕円 398"/>
        <xdr:cNvSpPr/>
      </xdr:nvSpPr>
      <xdr:spPr>
        <a:xfrm>
          <a:off x="19494500" y="672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87630</xdr:rowOff>
    </xdr:from>
    <xdr:to>
      <xdr:col>107</xdr:col>
      <xdr:colOff>50800</xdr:colOff>
      <xdr:row>39</xdr:row>
      <xdr:rowOff>89535</xdr:rowOff>
    </xdr:to>
    <xdr:cxnSp macro="">
      <xdr:nvCxnSpPr>
        <xdr:cNvPr id="400" name="直線コネクタ 399"/>
        <xdr:cNvCxnSpPr/>
      </xdr:nvCxnSpPr>
      <xdr:spPr>
        <a:xfrm>
          <a:off x="19545300" y="677418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44450</xdr:rowOff>
    </xdr:from>
    <xdr:to>
      <xdr:col>98</xdr:col>
      <xdr:colOff>38100</xdr:colOff>
      <xdr:row>39</xdr:row>
      <xdr:rowOff>146050</xdr:rowOff>
    </xdr:to>
    <xdr:sp macro="" textlink="">
      <xdr:nvSpPr>
        <xdr:cNvPr id="401" name="楕円 400"/>
        <xdr:cNvSpPr/>
      </xdr:nvSpPr>
      <xdr:spPr>
        <a:xfrm>
          <a:off x="18605500" y="673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87630</xdr:rowOff>
    </xdr:from>
    <xdr:to>
      <xdr:col>102</xdr:col>
      <xdr:colOff>114300</xdr:colOff>
      <xdr:row>39</xdr:row>
      <xdr:rowOff>95250</xdr:rowOff>
    </xdr:to>
    <xdr:cxnSp macro="">
      <xdr:nvCxnSpPr>
        <xdr:cNvPr id="402" name="直線コネクタ 401"/>
        <xdr:cNvCxnSpPr/>
      </xdr:nvCxnSpPr>
      <xdr:spPr>
        <a:xfrm flipV="1">
          <a:off x="18656300" y="67741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31132</xdr:rowOff>
    </xdr:from>
    <xdr:ext cx="469744" cy="259045"/>
    <xdr:sp macro="" textlink="">
      <xdr:nvSpPr>
        <xdr:cNvPr id="403" name="n_1aveValue【認定こども園・幼稚園・保育所】&#10;一人当たり面積"/>
        <xdr:cNvSpPr txBox="1"/>
      </xdr:nvSpPr>
      <xdr:spPr>
        <a:xfrm>
          <a:off x="21075727" y="6374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63517</xdr:rowOff>
    </xdr:from>
    <xdr:ext cx="469744" cy="259045"/>
    <xdr:sp macro="" textlink="">
      <xdr:nvSpPr>
        <xdr:cNvPr id="404" name="n_2aveValue【認定こども園・幼稚園・保育所】&#10;一人当たり面積"/>
        <xdr:cNvSpPr txBox="1"/>
      </xdr:nvSpPr>
      <xdr:spPr>
        <a:xfrm>
          <a:off x="20199427" y="6407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73042</xdr:rowOff>
    </xdr:from>
    <xdr:ext cx="469744" cy="259045"/>
    <xdr:sp macro="" textlink="">
      <xdr:nvSpPr>
        <xdr:cNvPr id="405" name="n_3aveValue【認定こども園・幼稚園・保育所】&#10;一人当たり面積"/>
        <xdr:cNvSpPr txBox="1"/>
      </xdr:nvSpPr>
      <xdr:spPr>
        <a:xfrm>
          <a:off x="19310427" y="6416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21607</xdr:rowOff>
    </xdr:from>
    <xdr:ext cx="469744" cy="259045"/>
    <xdr:sp macro="" textlink="">
      <xdr:nvSpPr>
        <xdr:cNvPr id="406" name="n_4aveValue【認定こども園・幼稚園・保育所】&#10;一人当たり面積"/>
        <xdr:cNvSpPr txBox="1"/>
      </xdr:nvSpPr>
      <xdr:spPr>
        <a:xfrm>
          <a:off x="18421427" y="6365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123842</xdr:rowOff>
    </xdr:from>
    <xdr:ext cx="469744" cy="259045"/>
    <xdr:sp macro="" textlink="">
      <xdr:nvSpPr>
        <xdr:cNvPr id="407" name="n_1mainValue【認定こども園・幼稚園・保育所】&#10;一人当たり面積"/>
        <xdr:cNvSpPr txBox="1"/>
      </xdr:nvSpPr>
      <xdr:spPr>
        <a:xfrm>
          <a:off x="21075727" y="6810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131462</xdr:rowOff>
    </xdr:from>
    <xdr:ext cx="469744" cy="259045"/>
    <xdr:sp macro="" textlink="">
      <xdr:nvSpPr>
        <xdr:cNvPr id="408" name="n_2mainValue【認定こども園・幼稚園・保育所】&#10;一人当たり面積"/>
        <xdr:cNvSpPr txBox="1"/>
      </xdr:nvSpPr>
      <xdr:spPr>
        <a:xfrm>
          <a:off x="20199427" y="6818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129557</xdr:rowOff>
    </xdr:from>
    <xdr:ext cx="469744" cy="259045"/>
    <xdr:sp macro="" textlink="">
      <xdr:nvSpPr>
        <xdr:cNvPr id="409" name="n_3mainValue【認定こども園・幼稚園・保育所】&#10;一人当たり面積"/>
        <xdr:cNvSpPr txBox="1"/>
      </xdr:nvSpPr>
      <xdr:spPr>
        <a:xfrm>
          <a:off x="19310427" y="681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137177</xdr:rowOff>
    </xdr:from>
    <xdr:ext cx="469744" cy="259045"/>
    <xdr:sp macro="" textlink="">
      <xdr:nvSpPr>
        <xdr:cNvPr id="410" name="n_4mainValue【認定こども園・幼稚園・保育所】&#10;一人当たり面積"/>
        <xdr:cNvSpPr txBox="1"/>
      </xdr:nvSpPr>
      <xdr:spPr>
        <a:xfrm>
          <a:off x="18421427" y="682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1" name="正方形/長方形 41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2" name="正方形/長方形 41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3" name="正方形/長方形 41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4" name="正方形/長方形 41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5" name="正方形/長方形 41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6" name="正方形/長方形 41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7" name="正方形/長方形 41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8" name="正方形/長方形 41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9" name="テキスト ボックス 41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0" name="直線コネクタ 41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21" name="テキスト ボックス 420"/>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22" name="直線コネクタ 421"/>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23" name="テキスト ボックス 422"/>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24" name="直線コネクタ 423"/>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25" name="テキスト ボックス 424"/>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26" name="直線コネクタ 425"/>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27" name="テキスト ボックス 426"/>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28" name="直線コネクタ 427"/>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29" name="テキスト ボックス 428"/>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30" name="直線コネクタ 429"/>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31" name="テキスト ボックス 430"/>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32" name="直線コネクタ 431"/>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33" name="テキスト ボックス 432"/>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4" name="直線コネクタ 43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96338</xdr:rowOff>
    </xdr:from>
    <xdr:to>
      <xdr:col>85</xdr:col>
      <xdr:colOff>126364</xdr:colOff>
      <xdr:row>63</xdr:row>
      <xdr:rowOff>150223</xdr:rowOff>
    </xdr:to>
    <xdr:cxnSp macro="">
      <xdr:nvCxnSpPr>
        <xdr:cNvPr id="436" name="直線コネクタ 435"/>
        <xdr:cNvCxnSpPr/>
      </xdr:nvCxnSpPr>
      <xdr:spPr>
        <a:xfrm flipV="1">
          <a:off x="16318864" y="9697538"/>
          <a:ext cx="0" cy="1254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154050</xdr:rowOff>
    </xdr:from>
    <xdr:ext cx="405111" cy="259045"/>
    <xdr:sp macro="" textlink="">
      <xdr:nvSpPr>
        <xdr:cNvPr id="437" name="【学校施設】&#10;有形固定資産減価償却率最小値テキスト"/>
        <xdr:cNvSpPr txBox="1"/>
      </xdr:nvSpPr>
      <xdr:spPr>
        <a:xfrm>
          <a:off x="16357600" y="109554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150223</xdr:rowOff>
    </xdr:from>
    <xdr:to>
      <xdr:col>86</xdr:col>
      <xdr:colOff>25400</xdr:colOff>
      <xdr:row>63</xdr:row>
      <xdr:rowOff>150223</xdr:rowOff>
    </xdr:to>
    <xdr:cxnSp macro="">
      <xdr:nvCxnSpPr>
        <xdr:cNvPr id="438" name="直線コネクタ 437"/>
        <xdr:cNvCxnSpPr/>
      </xdr:nvCxnSpPr>
      <xdr:spPr>
        <a:xfrm>
          <a:off x="16230600" y="10951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43015</xdr:rowOff>
    </xdr:from>
    <xdr:ext cx="405111" cy="259045"/>
    <xdr:sp macro="" textlink="">
      <xdr:nvSpPr>
        <xdr:cNvPr id="439" name="【学校施設】&#10;有形固定資産減価償却率最大値テキスト"/>
        <xdr:cNvSpPr txBox="1"/>
      </xdr:nvSpPr>
      <xdr:spPr>
        <a:xfrm>
          <a:off x="16357600" y="9472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96338</xdr:rowOff>
    </xdr:from>
    <xdr:to>
      <xdr:col>86</xdr:col>
      <xdr:colOff>25400</xdr:colOff>
      <xdr:row>56</xdr:row>
      <xdr:rowOff>96338</xdr:rowOff>
    </xdr:to>
    <xdr:cxnSp macro="">
      <xdr:nvCxnSpPr>
        <xdr:cNvPr id="440" name="直線コネクタ 439"/>
        <xdr:cNvCxnSpPr/>
      </xdr:nvCxnSpPr>
      <xdr:spPr>
        <a:xfrm>
          <a:off x="16230600" y="9697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163121</xdr:rowOff>
    </xdr:from>
    <xdr:ext cx="405111" cy="259045"/>
    <xdr:sp macro="" textlink="">
      <xdr:nvSpPr>
        <xdr:cNvPr id="441" name="【学校施設】&#10;有形固定資産減価償却率平均値テキスト"/>
        <xdr:cNvSpPr txBox="1"/>
      </xdr:nvSpPr>
      <xdr:spPr>
        <a:xfrm>
          <a:off x="16357600" y="102786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140244</xdr:rowOff>
    </xdr:from>
    <xdr:to>
      <xdr:col>85</xdr:col>
      <xdr:colOff>177800</xdr:colOff>
      <xdr:row>61</xdr:row>
      <xdr:rowOff>70394</xdr:rowOff>
    </xdr:to>
    <xdr:sp macro="" textlink="">
      <xdr:nvSpPr>
        <xdr:cNvPr id="442" name="フローチャート: 判断 441"/>
        <xdr:cNvSpPr/>
      </xdr:nvSpPr>
      <xdr:spPr>
        <a:xfrm>
          <a:off x="162687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112485</xdr:rowOff>
    </xdr:from>
    <xdr:to>
      <xdr:col>81</xdr:col>
      <xdr:colOff>101600</xdr:colOff>
      <xdr:row>61</xdr:row>
      <xdr:rowOff>42635</xdr:rowOff>
    </xdr:to>
    <xdr:sp macro="" textlink="">
      <xdr:nvSpPr>
        <xdr:cNvPr id="443" name="フローチャート: 判断 442"/>
        <xdr:cNvSpPr/>
      </xdr:nvSpPr>
      <xdr:spPr>
        <a:xfrm>
          <a:off x="154305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92891</xdr:rowOff>
    </xdr:from>
    <xdr:to>
      <xdr:col>76</xdr:col>
      <xdr:colOff>165100</xdr:colOff>
      <xdr:row>61</xdr:row>
      <xdr:rowOff>23041</xdr:rowOff>
    </xdr:to>
    <xdr:sp macro="" textlink="">
      <xdr:nvSpPr>
        <xdr:cNvPr id="444" name="フローチャート: 判断 443"/>
        <xdr:cNvSpPr/>
      </xdr:nvSpPr>
      <xdr:spPr>
        <a:xfrm>
          <a:off x="145415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40640</xdr:rowOff>
    </xdr:from>
    <xdr:to>
      <xdr:col>72</xdr:col>
      <xdr:colOff>38100</xdr:colOff>
      <xdr:row>60</xdr:row>
      <xdr:rowOff>142240</xdr:rowOff>
    </xdr:to>
    <xdr:sp macro="" textlink="">
      <xdr:nvSpPr>
        <xdr:cNvPr id="445" name="フローチャート: 判断 444"/>
        <xdr:cNvSpPr/>
      </xdr:nvSpPr>
      <xdr:spPr>
        <a:xfrm>
          <a:off x="13652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7983</xdr:rowOff>
    </xdr:from>
    <xdr:to>
      <xdr:col>67</xdr:col>
      <xdr:colOff>101600</xdr:colOff>
      <xdr:row>60</xdr:row>
      <xdr:rowOff>109583</xdr:rowOff>
    </xdr:to>
    <xdr:sp macro="" textlink="">
      <xdr:nvSpPr>
        <xdr:cNvPr id="446" name="フローチャート: 判断 445"/>
        <xdr:cNvSpPr/>
      </xdr:nvSpPr>
      <xdr:spPr>
        <a:xfrm>
          <a:off x="12763500" y="1029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7" name="テキスト ボックス 44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8" name="テキスト ボックス 44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9" name="テキスト ボックス 44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0" name="テキスト ボックス 44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1" name="テキスト ボックス 45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161472</xdr:rowOff>
    </xdr:from>
    <xdr:to>
      <xdr:col>85</xdr:col>
      <xdr:colOff>177800</xdr:colOff>
      <xdr:row>63</xdr:row>
      <xdr:rowOff>91622</xdr:rowOff>
    </xdr:to>
    <xdr:sp macro="" textlink="">
      <xdr:nvSpPr>
        <xdr:cNvPr id="452" name="楕円 451"/>
        <xdr:cNvSpPr/>
      </xdr:nvSpPr>
      <xdr:spPr>
        <a:xfrm>
          <a:off x="16268700" y="1079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76399</xdr:rowOff>
    </xdr:from>
    <xdr:ext cx="405111" cy="259045"/>
    <xdr:sp macro="" textlink="">
      <xdr:nvSpPr>
        <xdr:cNvPr id="453" name="【学校施設】&#10;有形固定資産減価償却率該当値テキスト"/>
        <xdr:cNvSpPr txBox="1"/>
      </xdr:nvSpPr>
      <xdr:spPr>
        <a:xfrm>
          <a:off x="16357600" y="10706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135346</xdr:rowOff>
    </xdr:from>
    <xdr:to>
      <xdr:col>81</xdr:col>
      <xdr:colOff>101600</xdr:colOff>
      <xdr:row>63</xdr:row>
      <xdr:rowOff>65496</xdr:rowOff>
    </xdr:to>
    <xdr:sp macro="" textlink="">
      <xdr:nvSpPr>
        <xdr:cNvPr id="454" name="楕円 453"/>
        <xdr:cNvSpPr/>
      </xdr:nvSpPr>
      <xdr:spPr>
        <a:xfrm>
          <a:off x="15430500" y="10765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14696</xdr:rowOff>
    </xdr:from>
    <xdr:to>
      <xdr:col>85</xdr:col>
      <xdr:colOff>127000</xdr:colOff>
      <xdr:row>63</xdr:row>
      <xdr:rowOff>40822</xdr:rowOff>
    </xdr:to>
    <xdr:cxnSp macro="">
      <xdr:nvCxnSpPr>
        <xdr:cNvPr id="455" name="直線コネクタ 454"/>
        <xdr:cNvCxnSpPr/>
      </xdr:nvCxnSpPr>
      <xdr:spPr>
        <a:xfrm>
          <a:off x="15481300" y="10816046"/>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109220</xdr:rowOff>
    </xdr:from>
    <xdr:to>
      <xdr:col>76</xdr:col>
      <xdr:colOff>165100</xdr:colOff>
      <xdr:row>63</xdr:row>
      <xdr:rowOff>39370</xdr:rowOff>
    </xdr:to>
    <xdr:sp macro="" textlink="">
      <xdr:nvSpPr>
        <xdr:cNvPr id="456" name="楕円 455"/>
        <xdr:cNvSpPr/>
      </xdr:nvSpPr>
      <xdr:spPr>
        <a:xfrm>
          <a:off x="14541500" y="1073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160020</xdr:rowOff>
    </xdr:from>
    <xdr:to>
      <xdr:col>81</xdr:col>
      <xdr:colOff>50800</xdr:colOff>
      <xdr:row>63</xdr:row>
      <xdr:rowOff>14696</xdr:rowOff>
    </xdr:to>
    <xdr:cxnSp macro="">
      <xdr:nvCxnSpPr>
        <xdr:cNvPr id="457" name="直線コネクタ 456"/>
        <xdr:cNvCxnSpPr/>
      </xdr:nvCxnSpPr>
      <xdr:spPr>
        <a:xfrm>
          <a:off x="14592300" y="10789920"/>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78196</xdr:rowOff>
    </xdr:from>
    <xdr:to>
      <xdr:col>72</xdr:col>
      <xdr:colOff>38100</xdr:colOff>
      <xdr:row>63</xdr:row>
      <xdr:rowOff>8346</xdr:rowOff>
    </xdr:to>
    <xdr:sp macro="" textlink="">
      <xdr:nvSpPr>
        <xdr:cNvPr id="458" name="楕円 457"/>
        <xdr:cNvSpPr/>
      </xdr:nvSpPr>
      <xdr:spPr>
        <a:xfrm>
          <a:off x="13652500" y="10708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128996</xdr:rowOff>
    </xdr:from>
    <xdr:to>
      <xdr:col>76</xdr:col>
      <xdr:colOff>114300</xdr:colOff>
      <xdr:row>62</xdr:row>
      <xdr:rowOff>160020</xdr:rowOff>
    </xdr:to>
    <xdr:cxnSp macro="">
      <xdr:nvCxnSpPr>
        <xdr:cNvPr id="459" name="直線コネクタ 458"/>
        <xdr:cNvCxnSpPr/>
      </xdr:nvCxnSpPr>
      <xdr:spPr>
        <a:xfrm>
          <a:off x="13703300" y="10758896"/>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73297</xdr:rowOff>
    </xdr:from>
    <xdr:to>
      <xdr:col>67</xdr:col>
      <xdr:colOff>101600</xdr:colOff>
      <xdr:row>63</xdr:row>
      <xdr:rowOff>3447</xdr:rowOff>
    </xdr:to>
    <xdr:sp macro="" textlink="">
      <xdr:nvSpPr>
        <xdr:cNvPr id="460" name="楕円 459"/>
        <xdr:cNvSpPr/>
      </xdr:nvSpPr>
      <xdr:spPr>
        <a:xfrm>
          <a:off x="12763500" y="10703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124097</xdr:rowOff>
    </xdr:from>
    <xdr:to>
      <xdr:col>71</xdr:col>
      <xdr:colOff>177800</xdr:colOff>
      <xdr:row>62</xdr:row>
      <xdr:rowOff>128996</xdr:rowOff>
    </xdr:to>
    <xdr:cxnSp macro="">
      <xdr:nvCxnSpPr>
        <xdr:cNvPr id="461" name="直線コネクタ 460"/>
        <xdr:cNvCxnSpPr/>
      </xdr:nvCxnSpPr>
      <xdr:spPr>
        <a:xfrm>
          <a:off x="12814300" y="10753997"/>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59162</xdr:rowOff>
    </xdr:from>
    <xdr:ext cx="405111" cy="259045"/>
    <xdr:sp macro="" textlink="">
      <xdr:nvSpPr>
        <xdr:cNvPr id="462" name="n_1aveValue【学校施設】&#10;有形固定資産減価償却率"/>
        <xdr:cNvSpPr txBox="1"/>
      </xdr:nvSpPr>
      <xdr:spPr>
        <a:xfrm>
          <a:off x="15266044" y="10174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39568</xdr:rowOff>
    </xdr:from>
    <xdr:ext cx="405111" cy="259045"/>
    <xdr:sp macro="" textlink="">
      <xdr:nvSpPr>
        <xdr:cNvPr id="463" name="n_2aveValue【学校施設】&#10;有形固定資産減価償却率"/>
        <xdr:cNvSpPr txBox="1"/>
      </xdr:nvSpPr>
      <xdr:spPr>
        <a:xfrm>
          <a:off x="14389744" y="101551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158767</xdr:rowOff>
    </xdr:from>
    <xdr:ext cx="405111" cy="259045"/>
    <xdr:sp macro="" textlink="">
      <xdr:nvSpPr>
        <xdr:cNvPr id="464" name="n_3aveValue【学校施設】&#10;有形固定資産減価償却率"/>
        <xdr:cNvSpPr txBox="1"/>
      </xdr:nvSpPr>
      <xdr:spPr>
        <a:xfrm>
          <a:off x="13500744" y="1010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126110</xdr:rowOff>
    </xdr:from>
    <xdr:ext cx="405111" cy="259045"/>
    <xdr:sp macro="" textlink="">
      <xdr:nvSpPr>
        <xdr:cNvPr id="465" name="n_4aveValue【学校施設】&#10;有形固定資産減価償却率"/>
        <xdr:cNvSpPr txBox="1"/>
      </xdr:nvSpPr>
      <xdr:spPr>
        <a:xfrm>
          <a:off x="12611744" y="10070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56623</xdr:rowOff>
    </xdr:from>
    <xdr:ext cx="405111" cy="259045"/>
    <xdr:sp macro="" textlink="">
      <xdr:nvSpPr>
        <xdr:cNvPr id="466" name="n_1mainValue【学校施設】&#10;有形固定資産減価償却率"/>
        <xdr:cNvSpPr txBox="1"/>
      </xdr:nvSpPr>
      <xdr:spPr>
        <a:xfrm>
          <a:off x="15266044" y="10857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30497</xdr:rowOff>
    </xdr:from>
    <xdr:ext cx="405111" cy="259045"/>
    <xdr:sp macro="" textlink="">
      <xdr:nvSpPr>
        <xdr:cNvPr id="467" name="n_2mainValue【学校施設】&#10;有形固定資産減価償却率"/>
        <xdr:cNvSpPr txBox="1"/>
      </xdr:nvSpPr>
      <xdr:spPr>
        <a:xfrm>
          <a:off x="14389744" y="1083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170923</xdr:rowOff>
    </xdr:from>
    <xdr:ext cx="405111" cy="259045"/>
    <xdr:sp macro="" textlink="">
      <xdr:nvSpPr>
        <xdr:cNvPr id="468" name="n_3mainValue【学校施設】&#10;有形固定資産減価償却率"/>
        <xdr:cNvSpPr txBox="1"/>
      </xdr:nvSpPr>
      <xdr:spPr>
        <a:xfrm>
          <a:off x="13500744" y="10800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166024</xdr:rowOff>
    </xdr:from>
    <xdr:ext cx="405111" cy="259045"/>
    <xdr:sp macro="" textlink="">
      <xdr:nvSpPr>
        <xdr:cNvPr id="469" name="n_4mainValue【学校施設】&#10;有形固定資産減価償却率"/>
        <xdr:cNvSpPr txBox="1"/>
      </xdr:nvSpPr>
      <xdr:spPr>
        <a:xfrm>
          <a:off x="12611744" y="10795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0" name="正方形/長方形 46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1" name="正方形/長方形 47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2" name="正方形/長方形 47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3" name="正方形/長方形 47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4" name="正方形/長方形 47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5" name="正方形/長方形 47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6" name="正方形/長方形 47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7" name="正方形/長方形 47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8" name="テキスト ボックス 47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9" name="直線コネクタ 47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80" name="テキスト ボックス 479"/>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481" name="直線コネクタ 480"/>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82" name="テキスト ボックス 481"/>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83" name="直線コネクタ 482"/>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84" name="テキスト ボックス 483"/>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85" name="直線コネクタ 48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86" name="テキスト ボックス 48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87" name="直線コネクタ 486"/>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88" name="テキスト ボックス 487"/>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89" name="直線コネクタ 488"/>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90" name="テキスト ボックス 489"/>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1" name="直線コネクタ 49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2" name="テキスト ボックス 49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136017</xdr:rowOff>
    </xdr:from>
    <xdr:to>
      <xdr:col>116</xdr:col>
      <xdr:colOff>62864</xdr:colOff>
      <xdr:row>64</xdr:row>
      <xdr:rowOff>4572</xdr:rowOff>
    </xdr:to>
    <xdr:cxnSp macro="">
      <xdr:nvCxnSpPr>
        <xdr:cNvPr id="494" name="直線コネクタ 493"/>
        <xdr:cNvCxnSpPr/>
      </xdr:nvCxnSpPr>
      <xdr:spPr>
        <a:xfrm flipV="1">
          <a:off x="22160864" y="9565767"/>
          <a:ext cx="0" cy="141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8399</xdr:rowOff>
    </xdr:from>
    <xdr:ext cx="469744" cy="259045"/>
    <xdr:sp macro="" textlink="">
      <xdr:nvSpPr>
        <xdr:cNvPr id="495" name="【学校施設】&#10;一人当たり面積最小値テキスト"/>
        <xdr:cNvSpPr txBox="1"/>
      </xdr:nvSpPr>
      <xdr:spPr>
        <a:xfrm>
          <a:off x="22199600" y="10981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4572</xdr:rowOff>
    </xdr:from>
    <xdr:to>
      <xdr:col>116</xdr:col>
      <xdr:colOff>152400</xdr:colOff>
      <xdr:row>64</xdr:row>
      <xdr:rowOff>4572</xdr:rowOff>
    </xdr:to>
    <xdr:cxnSp macro="">
      <xdr:nvCxnSpPr>
        <xdr:cNvPr id="496" name="直線コネクタ 495"/>
        <xdr:cNvCxnSpPr/>
      </xdr:nvCxnSpPr>
      <xdr:spPr>
        <a:xfrm>
          <a:off x="22072600" y="10977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82694</xdr:rowOff>
    </xdr:from>
    <xdr:ext cx="469744" cy="259045"/>
    <xdr:sp macro="" textlink="">
      <xdr:nvSpPr>
        <xdr:cNvPr id="497" name="【学校施設】&#10;一人当たり面積最大値テキスト"/>
        <xdr:cNvSpPr txBox="1"/>
      </xdr:nvSpPr>
      <xdr:spPr>
        <a:xfrm>
          <a:off x="22199600" y="9340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136017</xdr:rowOff>
    </xdr:from>
    <xdr:to>
      <xdr:col>116</xdr:col>
      <xdr:colOff>152400</xdr:colOff>
      <xdr:row>55</xdr:row>
      <xdr:rowOff>136017</xdr:rowOff>
    </xdr:to>
    <xdr:cxnSp macro="">
      <xdr:nvCxnSpPr>
        <xdr:cNvPr id="498" name="直線コネクタ 497"/>
        <xdr:cNvCxnSpPr/>
      </xdr:nvCxnSpPr>
      <xdr:spPr>
        <a:xfrm>
          <a:off x="22072600" y="9565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124477</xdr:rowOff>
    </xdr:from>
    <xdr:ext cx="469744" cy="259045"/>
    <xdr:sp macro="" textlink="">
      <xdr:nvSpPr>
        <xdr:cNvPr id="499" name="【学校施設】&#10;一人当たり面積平均値テキスト"/>
        <xdr:cNvSpPr txBox="1"/>
      </xdr:nvSpPr>
      <xdr:spPr>
        <a:xfrm>
          <a:off x="22199600" y="104114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101600</xdr:rowOff>
    </xdr:from>
    <xdr:to>
      <xdr:col>116</xdr:col>
      <xdr:colOff>114300</xdr:colOff>
      <xdr:row>62</xdr:row>
      <xdr:rowOff>31750</xdr:rowOff>
    </xdr:to>
    <xdr:sp macro="" textlink="">
      <xdr:nvSpPr>
        <xdr:cNvPr id="500" name="フローチャート: 判断 499"/>
        <xdr:cNvSpPr/>
      </xdr:nvSpPr>
      <xdr:spPr>
        <a:xfrm>
          <a:off x="22110700" y="105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48641</xdr:rowOff>
    </xdr:from>
    <xdr:to>
      <xdr:col>112</xdr:col>
      <xdr:colOff>38100</xdr:colOff>
      <xdr:row>61</xdr:row>
      <xdr:rowOff>150241</xdr:rowOff>
    </xdr:to>
    <xdr:sp macro="" textlink="">
      <xdr:nvSpPr>
        <xdr:cNvPr id="501" name="フローチャート: 判断 500"/>
        <xdr:cNvSpPr/>
      </xdr:nvSpPr>
      <xdr:spPr>
        <a:xfrm>
          <a:off x="21272500" y="10507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71120</xdr:rowOff>
    </xdr:from>
    <xdr:to>
      <xdr:col>107</xdr:col>
      <xdr:colOff>101600</xdr:colOff>
      <xdr:row>62</xdr:row>
      <xdr:rowOff>1270</xdr:rowOff>
    </xdr:to>
    <xdr:sp macro="" textlink="">
      <xdr:nvSpPr>
        <xdr:cNvPr id="502" name="フローチャート: 判断 501"/>
        <xdr:cNvSpPr/>
      </xdr:nvSpPr>
      <xdr:spPr>
        <a:xfrm>
          <a:off x="20383500" y="1052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93218</xdr:rowOff>
    </xdr:from>
    <xdr:to>
      <xdr:col>102</xdr:col>
      <xdr:colOff>165100</xdr:colOff>
      <xdr:row>62</xdr:row>
      <xdr:rowOff>23368</xdr:rowOff>
    </xdr:to>
    <xdr:sp macro="" textlink="">
      <xdr:nvSpPr>
        <xdr:cNvPr id="503" name="フローチャート: 判断 502"/>
        <xdr:cNvSpPr/>
      </xdr:nvSpPr>
      <xdr:spPr>
        <a:xfrm>
          <a:off x="19494500" y="1055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87503</xdr:rowOff>
    </xdr:from>
    <xdr:to>
      <xdr:col>98</xdr:col>
      <xdr:colOff>38100</xdr:colOff>
      <xdr:row>62</xdr:row>
      <xdr:rowOff>17653</xdr:rowOff>
    </xdr:to>
    <xdr:sp macro="" textlink="">
      <xdr:nvSpPr>
        <xdr:cNvPr id="504" name="フローチャート: 判断 503"/>
        <xdr:cNvSpPr/>
      </xdr:nvSpPr>
      <xdr:spPr>
        <a:xfrm>
          <a:off x="18605500" y="1054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5" name="テキスト ボックス 50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6" name="テキスト ボックス 50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7" name="テキスト ボックス 50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8" name="テキスト ボックス 50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9" name="テキスト ボックス 50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51689</xdr:rowOff>
    </xdr:from>
    <xdr:to>
      <xdr:col>116</xdr:col>
      <xdr:colOff>114300</xdr:colOff>
      <xdr:row>62</xdr:row>
      <xdr:rowOff>153289</xdr:rowOff>
    </xdr:to>
    <xdr:sp macro="" textlink="">
      <xdr:nvSpPr>
        <xdr:cNvPr id="510" name="楕円 509"/>
        <xdr:cNvSpPr/>
      </xdr:nvSpPr>
      <xdr:spPr>
        <a:xfrm>
          <a:off x="22110700" y="10681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30116</xdr:rowOff>
    </xdr:from>
    <xdr:ext cx="469744" cy="259045"/>
    <xdr:sp macro="" textlink="">
      <xdr:nvSpPr>
        <xdr:cNvPr id="511" name="【学校施設】&#10;一人当たり面積該当値テキスト"/>
        <xdr:cNvSpPr txBox="1"/>
      </xdr:nvSpPr>
      <xdr:spPr>
        <a:xfrm>
          <a:off x="22199600" y="10660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58166</xdr:rowOff>
    </xdr:from>
    <xdr:to>
      <xdr:col>112</xdr:col>
      <xdr:colOff>38100</xdr:colOff>
      <xdr:row>62</xdr:row>
      <xdr:rowOff>159766</xdr:rowOff>
    </xdr:to>
    <xdr:sp macro="" textlink="">
      <xdr:nvSpPr>
        <xdr:cNvPr id="512" name="楕円 511"/>
        <xdr:cNvSpPr/>
      </xdr:nvSpPr>
      <xdr:spPr>
        <a:xfrm>
          <a:off x="21272500" y="1068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102489</xdr:rowOff>
    </xdr:from>
    <xdr:to>
      <xdr:col>116</xdr:col>
      <xdr:colOff>63500</xdr:colOff>
      <xdr:row>62</xdr:row>
      <xdr:rowOff>108966</xdr:rowOff>
    </xdr:to>
    <xdr:cxnSp macro="">
      <xdr:nvCxnSpPr>
        <xdr:cNvPr id="513" name="直線コネクタ 512"/>
        <xdr:cNvCxnSpPr/>
      </xdr:nvCxnSpPr>
      <xdr:spPr>
        <a:xfrm flipV="1">
          <a:off x="21323300" y="10732389"/>
          <a:ext cx="8382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68834</xdr:rowOff>
    </xdr:from>
    <xdr:to>
      <xdr:col>107</xdr:col>
      <xdr:colOff>101600</xdr:colOff>
      <xdr:row>62</xdr:row>
      <xdr:rowOff>170434</xdr:rowOff>
    </xdr:to>
    <xdr:sp macro="" textlink="">
      <xdr:nvSpPr>
        <xdr:cNvPr id="514" name="楕円 513"/>
        <xdr:cNvSpPr/>
      </xdr:nvSpPr>
      <xdr:spPr>
        <a:xfrm>
          <a:off x="20383500" y="1069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108966</xdr:rowOff>
    </xdr:from>
    <xdr:to>
      <xdr:col>111</xdr:col>
      <xdr:colOff>177800</xdr:colOff>
      <xdr:row>62</xdr:row>
      <xdr:rowOff>119634</xdr:rowOff>
    </xdr:to>
    <xdr:cxnSp macro="">
      <xdr:nvCxnSpPr>
        <xdr:cNvPr id="515" name="直線コネクタ 514"/>
        <xdr:cNvCxnSpPr/>
      </xdr:nvCxnSpPr>
      <xdr:spPr>
        <a:xfrm flipV="1">
          <a:off x="20434300" y="10738866"/>
          <a:ext cx="8890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66929</xdr:rowOff>
    </xdr:from>
    <xdr:to>
      <xdr:col>102</xdr:col>
      <xdr:colOff>165100</xdr:colOff>
      <xdr:row>62</xdr:row>
      <xdr:rowOff>168529</xdr:rowOff>
    </xdr:to>
    <xdr:sp macro="" textlink="">
      <xdr:nvSpPr>
        <xdr:cNvPr id="516" name="楕円 515"/>
        <xdr:cNvSpPr/>
      </xdr:nvSpPr>
      <xdr:spPr>
        <a:xfrm>
          <a:off x="19494500" y="1069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117729</xdr:rowOff>
    </xdr:from>
    <xdr:to>
      <xdr:col>107</xdr:col>
      <xdr:colOff>50800</xdr:colOff>
      <xdr:row>62</xdr:row>
      <xdr:rowOff>119634</xdr:rowOff>
    </xdr:to>
    <xdr:cxnSp macro="">
      <xdr:nvCxnSpPr>
        <xdr:cNvPr id="517" name="直線コネクタ 516"/>
        <xdr:cNvCxnSpPr/>
      </xdr:nvCxnSpPr>
      <xdr:spPr>
        <a:xfrm>
          <a:off x="19545300" y="10747629"/>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77978</xdr:rowOff>
    </xdr:from>
    <xdr:to>
      <xdr:col>98</xdr:col>
      <xdr:colOff>38100</xdr:colOff>
      <xdr:row>63</xdr:row>
      <xdr:rowOff>8128</xdr:rowOff>
    </xdr:to>
    <xdr:sp macro="" textlink="">
      <xdr:nvSpPr>
        <xdr:cNvPr id="518" name="楕円 517"/>
        <xdr:cNvSpPr/>
      </xdr:nvSpPr>
      <xdr:spPr>
        <a:xfrm>
          <a:off x="18605500" y="10707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117729</xdr:rowOff>
    </xdr:from>
    <xdr:to>
      <xdr:col>102</xdr:col>
      <xdr:colOff>114300</xdr:colOff>
      <xdr:row>62</xdr:row>
      <xdr:rowOff>128778</xdr:rowOff>
    </xdr:to>
    <xdr:cxnSp macro="">
      <xdr:nvCxnSpPr>
        <xdr:cNvPr id="519" name="直線コネクタ 518"/>
        <xdr:cNvCxnSpPr/>
      </xdr:nvCxnSpPr>
      <xdr:spPr>
        <a:xfrm flipV="1">
          <a:off x="18656300" y="10747629"/>
          <a:ext cx="889000" cy="1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166768</xdr:rowOff>
    </xdr:from>
    <xdr:ext cx="469744" cy="259045"/>
    <xdr:sp macro="" textlink="">
      <xdr:nvSpPr>
        <xdr:cNvPr id="520" name="n_1aveValue【学校施設】&#10;一人当たり面積"/>
        <xdr:cNvSpPr txBox="1"/>
      </xdr:nvSpPr>
      <xdr:spPr>
        <a:xfrm>
          <a:off x="21075727" y="10282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17797</xdr:rowOff>
    </xdr:from>
    <xdr:ext cx="469744" cy="259045"/>
    <xdr:sp macro="" textlink="">
      <xdr:nvSpPr>
        <xdr:cNvPr id="521" name="n_2aveValue【学校施設】&#10;一人当たり面積"/>
        <xdr:cNvSpPr txBox="1"/>
      </xdr:nvSpPr>
      <xdr:spPr>
        <a:xfrm>
          <a:off x="20199427" y="1030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39895</xdr:rowOff>
    </xdr:from>
    <xdr:ext cx="469744" cy="259045"/>
    <xdr:sp macro="" textlink="">
      <xdr:nvSpPr>
        <xdr:cNvPr id="522" name="n_3aveValue【学校施設】&#10;一人当たり面積"/>
        <xdr:cNvSpPr txBox="1"/>
      </xdr:nvSpPr>
      <xdr:spPr>
        <a:xfrm>
          <a:off x="19310427" y="1032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34180</xdr:rowOff>
    </xdr:from>
    <xdr:ext cx="469744" cy="259045"/>
    <xdr:sp macro="" textlink="">
      <xdr:nvSpPr>
        <xdr:cNvPr id="523" name="n_4aveValue【学校施設】&#10;一人当たり面積"/>
        <xdr:cNvSpPr txBox="1"/>
      </xdr:nvSpPr>
      <xdr:spPr>
        <a:xfrm>
          <a:off x="18421427" y="10321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150893</xdr:rowOff>
    </xdr:from>
    <xdr:ext cx="469744" cy="259045"/>
    <xdr:sp macro="" textlink="">
      <xdr:nvSpPr>
        <xdr:cNvPr id="524" name="n_1mainValue【学校施設】&#10;一人当たり面積"/>
        <xdr:cNvSpPr txBox="1"/>
      </xdr:nvSpPr>
      <xdr:spPr>
        <a:xfrm>
          <a:off x="21075727" y="10780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161561</xdr:rowOff>
    </xdr:from>
    <xdr:ext cx="469744" cy="259045"/>
    <xdr:sp macro="" textlink="">
      <xdr:nvSpPr>
        <xdr:cNvPr id="525" name="n_2mainValue【学校施設】&#10;一人当たり面積"/>
        <xdr:cNvSpPr txBox="1"/>
      </xdr:nvSpPr>
      <xdr:spPr>
        <a:xfrm>
          <a:off x="20199427" y="10791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159656</xdr:rowOff>
    </xdr:from>
    <xdr:ext cx="469744" cy="259045"/>
    <xdr:sp macro="" textlink="">
      <xdr:nvSpPr>
        <xdr:cNvPr id="526" name="n_3mainValue【学校施設】&#10;一人当たり面積"/>
        <xdr:cNvSpPr txBox="1"/>
      </xdr:nvSpPr>
      <xdr:spPr>
        <a:xfrm>
          <a:off x="19310427" y="10789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170705</xdr:rowOff>
    </xdr:from>
    <xdr:ext cx="469744" cy="259045"/>
    <xdr:sp macro="" textlink="">
      <xdr:nvSpPr>
        <xdr:cNvPr id="527" name="n_4mainValue【学校施設】&#10;一人当たり面積"/>
        <xdr:cNvSpPr txBox="1"/>
      </xdr:nvSpPr>
      <xdr:spPr>
        <a:xfrm>
          <a:off x="18421427" y="10800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8" name="正方形/長方形 52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9" name="正方形/長方形 52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0" name="正方形/長方形 52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1" name="正方形/長方形 53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2" name="正方形/長方形 53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3" name="正方形/長方形 53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4" name="正方形/長方形 53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5" name="正方形/長方形 534"/>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36" name="正方形/長方形 53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7" name="正方形/長方形 53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8" name="正方形/長方形 53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9" name="正方形/長方形 53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0" name="正方形/長方形 53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1" name="正方形/長方形 54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2" name="正方形/長方形 54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3" name="正方形/長方形 542"/>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44" name="正方形/長方形 54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5" name="正方形/長方形 54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6" name="正方形/長方形 54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7" name="正方形/長方形 54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8" name="正方形/長方形 54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9" name="正方形/長方形 54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50" name="正方形/長方形 54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1" name="正方形/長方形 55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2" name="テキスト ボックス 55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3" name="直線コネクタ 55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54" name="テキスト ボックス 553"/>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55" name="直線コネクタ 55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56" name="テキスト ボックス 555"/>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57" name="直線コネクタ 55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58" name="テキスト ボックス 55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59" name="直線コネクタ 55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60" name="テキスト ボックス 55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61" name="直線コネクタ 56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62" name="テキスト ボックス 56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63" name="直線コネクタ 56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64" name="テキスト ボックス 56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65" name="直線コネクタ 56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66" name="テキスト ボックス 565"/>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7" name="直線コネクタ 56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14151</xdr:rowOff>
    </xdr:from>
    <xdr:to>
      <xdr:col>85</xdr:col>
      <xdr:colOff>126364</xdr:colOff>
      <xdr:row>109</xdr:row>
      <xdr:rowOff>35379</xdr:rowOff>
    </xdr:to>
    <xdr:cxnSp macro="">
      <xdr:nvCxnSpPr>
        <xdr:cNvPr id="569" name="直線コネクタ 568"/>
        <xdr:cNvCxnSpPr/>
      </xdr:nvCxnSpPr>
      <xdr:spPr>
        <a:xfrm flipV="1">
          <a:off x="16318864" y="17159151"/>
          <a:ext cx="0" cy="1564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570" name="【公民館】&#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571" name="直線コネクタ 570"/>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132278</xdr:rowOff>
    </xdr:from>
    <xdr:ext cx="340478" cy="259045"/>
    <xdr:sp macro="" textlink="">
      <xdr:nvSpPr>
        <xdr:cNvPr id="572" name="【公民館】&#10;有形固定資産減価償却率最大値テキスト"/>
        <xdr:cNvSpPr txBox="1"/>
      </xdr:nvSpPr>
      <xdr:spPr>
        <a:xfrm>
          <a:off x="16357600" y="1693437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14151</xdr:rowOff>
    </xdr:from>
    <xdr:to>
      <xdr:col>86</xdr:col>
      <xdr:colOff>25400</xdr:colOff>
      <xdr:row>100</xdr:row>
      <xdr:rowOff>14151</xdr:rowOff>
    </xdr:to>
    <xdr:cxnSp macro="">
      <xdr:nvCxnSpPr>
        <xdr:cNvPr id="573" name="直線コネクタ 572"/>
        <xdr:cNvCxnSpPr/>
      </xdr:nvCxnSpPr>
      <xdr:spPr>
        <a:xfrm>
          <a:off x="16230600" y="1715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133185</xdr:rowOff>
    </xdr:from>
    <xdr:ext cx="405111" cy="259045"/>
    <xdr:sp macro="" textlink="">
      <xdr:nvSpPr>
        <xdr:cNvPr id="574" name="【公民館】&#10;有形固定資産減価償却率平均値テキスト"/>
        <xdr:cNvSpPr txBox="1"/>
      </xdr:nvSpPr>
      <xdr:spPr>
        <a:xfrm>
          <a:off x="16357600" y="179639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110308</xdr:rowOff>
    </xdr:from>
    <xdr:to>
      <xdr:col>85</xdr:col>
      <xdr:colOff>177800</xdr:colOff>
      <xdr:row>106</xdr:row>
      <xdr:rowOff>40458</xdr:rowOff>
    </xdr:to>
    <xdr:sp macro="" textlink="">
      <xdr:nvSpPr>
        <xdr:cNvPr id="575" name="フローチャート: 判断 574"/>
        <xdr:cNvSpPr/>
      </xdr:nvSpPr>
      <xdr:spPr>
        <a:xfrm>
          <a:off x="16268700" y="1811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126637</xdr:rowOff>
    </xdr:from>
    <xdr:to>
      <xdr:col>81</xdr:col>
      <xdr:colOff>101600</xdr:colOff>
      <xdr:row>106</xdr:row>
      <xdr:rowOff>56787</xdr:rowOff>
    </xdr:to>
    <xdr:sp macro="" textlink="">
      <xdr:nvSpPr>
        <xdr:cNvPr id="576" name="フローチャート: 判断 575"/>
        <xdr:cNvSpPr/>
      </xdr:nvSpPr>
      <xdr:spPr>
        <a:xfrm>
          <a:off x="15430500" y="1812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907</xdr:rowOff>
    </xdr:from>
    <xdr:to>
      <xdr:col>76</xdr:col>
      <xdr:colOff>165100</xdr:colOff>
      <xdr:row>106</xdr:row>
      <xdr:rowOff>102507</xdr:rowOff>
    </xdr:to>
    <xdr:sp macro="" textlink="">
      <xdr:nvSpPr>
        <xdr:cNvPr id="577" name="フローチャート: 判断 576"/>
        <xdr:cNvSpPr/>
      </xdr:nvSpPr>
      <xdr:spPr>
        <a:xfrm>
          <a:off x="14541500" y="1817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144599</xdr:rowOff>
    </xdr:from>
    <xdr:to>
      <xdr:col>72</xdr:col>
      <xdr:colOff>38100</xdr:colOff>
      <xdr:row>106</xdr:row>
      <xdr:rowOff>74749</xdr:rowOff>
    </xdr:to>
    <xdr:sp macro="" textlink="">
      <xdr:nvSpPr>
        <xdr:cNvPr id="578" name="フローチャート: 判断 577"/>
        <xdr:cNvSpPr/>
      </xdr:nvSpPr>
      <xdr:spPr>
        <a:xfrm>
          <a:off x="13652500" y="1814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129902</xdr:rowOff>
    </xdr:from>
    <xdr:to>
      <xdr:col>67</xdr:col>
      <xdr:colOff>101600</xdr:colOff>
      <xdr:row>106</xdr:row>
      <xdr:rowOff>60052</xdr:rowOff>
    </xdr:to>
    <xdr:sp macro="" textlink="">
      <xdr:nvSpPr>
        <xdr:cNvPr id="579" name="フローチャート: 判断 578"/>
        <xdr:cNvSpPr/>
      </xdr:nvSpPr>
      <xdr:spPr>
        <a:xfrm>
          <a:off x="12763500" y="1813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80" name="テキスト ボックス 57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81" name="テキスト ボックス 58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82" name="テキスト ボックス 58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83" name="テキスト ボックス 58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4" name="テキスト ボックス 58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36830</xdr:rowOff>
    </xdr:from>
    <xdr:to>
      <xdr:col>85</xdr:col>
      <xdr:colOff>177800</xdr:colOff>
      <xdr:row>107</xdr:row>
      <xdr:rowOff>138430</xdr:rowOff>
    </xdr:to>
    <xdr:sp macro="" textlink="">
      <xdr:nvSpPr>
        <xdr:cNvPr id="585" name="楕円 584"/>
        <xdr:cNvSpPr/>
      </xdr:nvSpPr>
      <xdr:spPr>
        <a:xfrm>
          <a:off x="16268700" y="1838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15257</xdr:rowOff>
    </xdr:from>
    <xdr:ext cx="405111" cy="259045"/>
    <xdr:sp macro="" textlink="">
      <xdr:nvSpPr>
        <xdr:cNvPr id="586" name="【公民館】&#10;有形固定資産減価償却率該当値テキスト"/>
        <xdr:cNvSpPr txBox="1"/>
      </xdr:nvSpPr>
      <xdr:spPr>
        <a:xfrm>
          <a:off x="16357600" y="1836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97245</xdr:rowOff>
    </xdr:from>
    <xdr:to>
      <xdr:col>81</xdr:col>
      <xdr:colOff>101600</xdr:colOff>
      <xdr:row>108</xdr:row>
      <xdr:rowOff>27395</xdr:rowOff>
    </xdr:to>
    <xdr:sp macro="" textlink="">
      <xdr:nvSpPr>
        <xdr:cNvPr id="587" name="楕円 586"/>
        <xdr:cNvSpPr/>
      </xdr:nvSpPr>
      <xdr:spPr>
        <a:xfrm>
          <a:off x="15430500" y="1844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87630</xdr:rowOff>
    </xdr:from>
    <xdr:to>
      <xdr:col>85</xdr:col>
      <xdr:colOff>127000</xdr:colOff>
      <xdr:row>107</xdr:row>
      <xdr:rowOff>148045</xdr:rowOff>
    </xdr:to>
    <xdr:cxnSp macro="">
      <xdr:nvCxnSpPr>
        <xdr:cNvPr id="588" name="直線コネクタ 587"/>
        <xdr:cNvCxnSpPr/>
      </xdr:nvCxnSpPr>
      <xdr:spPr>
        <a:xfrm flipV="1">
          <a:off x="15481300" y="18432780"/>
          <a:ext cx="838200" cy="60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76019</xdr:rowOff>
    </xdr:from>
    <xdr:to>
      <xdr:col>76</xdr:col>
      <xdr:colOff>165100</xdr:colOff>
      <xdr:row>108</xdr:row>
      <xdr:rowOff>6169</xdr:rowOff>
    </xdr:to>
    <xdr:sp macro="" textlink="">
      <xdr:nvSpPr>
        <xdr:cNvPr id="589" name="楕円 588"/>
        <xdr:cNvSpPr/>
      </xdr:nvSpPr>
      <xdr:spPr>
        <a:xfrm>
          <a:off x="14541500" y="1842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126819</xdr:rowOff>
    </xdr:from>
    <xdr:to>
      <xdr:col>81</xdr:col>
      <xdr:colOff>50800</xdr:colOff>
      <xdr:row>107</xdr:row>
      <xdr:rowOff>148045</xdr:rowOff>
    </xdr:to>
    <xdr:cxnSp macro="">
      <xdr:nvCxnSpPr>
        <xdr:cNvPr id="590" name="直線コネクタ 589"/>
        <xdr:cNvCxnSpPr/>
      </xdr:nvCxnSpPr>
      <xdr:spPr>
        <a:xfrm>
          <a:off x="14592300" y="18471969"/>
          <a:ext cx="8890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44994</xdr:rowOff>
    </xdr:from>
    <xdr:to>
      <xdr:col>72</xdr:col>
      <xdr:colOff>38100</xdr:colOff>
      <xdr:row>107</xdr:row>
      <xdr:rowOff>146594</xdr:rowOff>
    </xdr:to>
    <xdr:sp macro="" textlink="">
      <xdr:nvSpPr>
        <xdr:cNvPr id="591" name="楕円 590"/>
        <xdr:cNvSpPr/>
      </xdr:nvSpPr>
      <xdr:spPr>
        <a:xfrm>
          <a:off x="13652500" y="18390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95794</xdr:rowOff>
    </xdr:from>
    <xdr:to>
      <xdr:col>76</xdr:col>
      <xdr:colOff>114300</xdr:colOff>
      <xdr:row>107</xdr:row>
      <xdr:rowOff>126819</xdr:rowOff>
    </xdr:to>
    <xdr:cxnSp macro="">
      <xdr:nvCxnSpPr>
        <xdr:cNvPr id="592" name="直線コネクタ 591"/>
        <xdr:cNvCxnSpPr/>
      </xdr:nvCxnSpPr>
      <xdr:spPr>
        <a:xfrm>
          <a:off x="13703300" y="18440944"/>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13970</xdr:rowOff>
    </xdr:from>
    <xdr:to>
      <xdr:col>67</xdr:col>
      <xdr:colOff>101600</xdr:colOff>
      <xdr:row>107</xdr:row>
      <xdr:rowOff>115570</xdr:rowOff>
    </xdr:to>
    <xdr:sp macro="" textlink="">
      <xdr:nvSpPr>
        <xdr:cNvPr id="593" name="楕円 592"/>
        <xdr:cNvSpPr/>
      </xdr:nvSpPr>
      <xdr:spPr>
        <a:xfrm>
          <a:off x="12763500" y="1835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64770</xdr:rowOff>
    </xdr:from>
    <xdr:to>
      <xdr:col>71</xdr:col>
      <xdr:colOff>177800</xdr:colOff>
      <xdr:row>107</xdr:row>
      <xdr:rowOff>95794</xdr:rowOff>
    </xdr:to>
    <xdr:cxnSp macro="">
      <xdr:nvCxnSpPr>
        <xdr:cNvPr id="594" name="直線コネクタ 593"/>
        <xdr:cNvCxnSpPr/>
      </xdr:nvCxnSpPr>
      <xdr:spPr>
        <a:xfrm>
          <a:off x="12814300" y="18409920"/>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73314</xdr:rowOff>
    </xdr:from>
    <xdr:ext cx="405111" cy="259045"/>
    <xdr:sp macro="" textlink="">
      <xdr:nvSpPr>
        <xdr:cNvPr id="595" name="n_1aveValue【公民館】&#10;有形固定資産減価償却率"/>
        <xdr:cNvSpPr txBox="1"/>
      </xdr:nvSpPr>
      <xdr:spPr>
        <a:xfrm>
          <a:off x="15266044" y="17904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119034</xdr:rowOff>
    </xdr:from>
    <xdr:ext cx="405111" cy="259045"/>
    <xdr:sp macro="" textlink="">
      <xdr:nvSpPr>
        <xdr:cNvPr id="596" name="n_2aveValue【公民館】&#10;有形固定資産減価償却率"/>
        <xdr:cNvSpPr txBox="1"/>
      </xdr:nvSpPr>
      <xdr:spPr>
        <a:xfrm>
          <a:off x="14389744" y="179498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91276</xdr:rowOff>
    </xdr:from>
    <xdr:ext cx="405111" cy="259045"/>
    <xdr:sp macro="" textlink="">
      <xdr:nvSpPr>
        <xdr:cNvPr id="597" name="n_3aveValue【公民館】&#10;有形固定資産減価償却率"/>
        <xdr:cNvSpPr txBox="1"/>
      </xdr:nvSpPr>
      <xdr:spPr>
        <a:xfrm>
          <a:off x="13500744" y="179220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76579</xdr:rowOff>
    </xdr:from>
    <xdr:ext cx="405111" cy="259045"/>
    <xdr:sp macro="" textlink="">
      <xdr:nvSpPr>
        <xdr:cNvPr id="598" name="n_4aveValue【公民館】&#10;有形固定資産減価償却率"/>
        <xdr:cNvSpPr txBox="1"/>
      </xdr:nvSpPr>
      <xdr:spPr>
        <a:xfrm>
          <a:off x="12611744" y="17907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18522</xdr:rowOff>
    </xdr:from>
    <xdr:ext cx="405111" cy="259045"/>
    <xdr:sp macro="" textlink="">
      <xdr:nvSpPr>
        <xdr:cNvPr id="599" name="n_1mainValue【公民館】&#10;有形固定資産減価償却率"/>
        <xdr:cNvSpPr txBox="1"/>
      </xdr:nvSpPr>
      <xdr:spPr>
        <a:xfrm>
          <a:off x="15266044" y="1853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168746</xdr:rowOff>
    </xdr:from>
    <xdr:ext cx="405111" cy="259045"/>
    <xdr:sp macro="" textlink="">
      <xdr:nvSpPr>
        <xdr:cNvPr id="600" name="n_2mainValue【公民館】&#10;有形固定資産減価償却率"/>
        <xdr:cNvSpPr txBox="1"/>
      </xdr:nvSpPr>
      <xdr:spPr>
        <a:xfrm>
          <a:off x="14389744" y="18513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137721</xdr:rowOff>
    </xdr:from>
    <xdr:ext cx="405111" cy="259045"/>
    <xdr:sp macro="" textlink="">
      <xdr:nvSpPr>
        <xdr:cNvPr id="601" name="n_3mainValue【公民館】&#10;有形固定資産減価償却率"/>
        <xdr:cNvSpPr txBox="1"/>
      </xdr:nvSpPr>
      <xdr:spPr>
        <a:xfrm>
          <a:off x="13500744" y="18482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106697</xdr:rowOff>
    </xdr:from>
    <xdr:ext cx="405111" cy="259045"/>
    <xdr:sp macro="" textlink="">
      <xdr:nvSpPr>
        <xdr:cNvPr id="602" name="n_4mainValue【公民館】&#10;有形固定資産減価償却率"/>
        <xdr:cNvSpPr txBox="1"/>
      </xdr:nvSpPr>
      <xdr:spPr>
        <a:xfrm>
          <a:off x="12611744" y="1845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03" name="正方形/長方形 60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04" name="正方形/長方形 60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05" name="正方形/長方形 60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6" name="正方形/長方形 60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7" name="正方形/長方形 60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8" name="正方形/長方形 60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9" name="正方形/長方形 60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10" name="正方形/長方形 60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11" name="テキスト ボックス 61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12" name="直線コネクタ 61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13" name="直線コネクタ 612"/>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14" name="テキスト ボックス 613"/>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15" name="直線コネクタ 614"/>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16" name="テキスト ボックス 615"/>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17" name="直線コネクタ 616"/>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18" name="テキスト ボックス 617"/>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19" name="直線コネクタ 618"/>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20" name="テキスト ボックス 619"/>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21" name="直線コネクタ 620"/>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22" name="テキスト ボックス 621"/>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23" name="直線コネクタ 622"/>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24" name="テキスト ボックス 623"/>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25" name="直線コネクタ 62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26" name="テキスト ボックス 62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27"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106680</xdr:rowOff>
    </xdr:from>
    <xdr:to>
      <xdr:col>116</xdr:col>
      <xdr:colOff>62864</xdr:colOff>
      <xdr:row>109</xdr:row>
      <xdr:rowOff>25581</xdr:rowOff>
    </xdr:to>
    <xdr:cxnSp macro="">
      <xdr:nvCxnSpPr>
        <xdr:cNvPr id="628" name="直線コネクタ 627"/>
        <xdr:cNvCxnSpPr/>
      </xdr:nvCxnSpPr>
      <xdr:spPr>
        <a:xfrm flipV="1">
          <a:off x="22160864" y="17251680"/>
          <a:ext cx="0" cy="1461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29408</xdr:rowOff>
    </xdr:from>
    <xdr:ext cx="469744" cy="259045"/>
    <xdr:sp macro="" textlink="">
      <xdr:nvSpPr>
        <xdr:cNvPr id="629" name="【公民館】&#10;一人当たり面積最小値テキスト"/>
        <xdr:cNvSpPr txBox="1"/>
      </xdr:nvSpPr>
      <xdr:spPr>
        <a:xfrm>
          <a:off x="22199600" y="1871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25581</xdr:rowOff>
    </xdr:from>
    <xdr:to>
      <xdr:col>116</xdr:col>
      <xdr:colOff>152400</xdr:colOff>
      <xdr:row>109</xdr:row>
      <xdr:rowOff>25581</xdr:rowOff>
    </xdr:to>
    <xdr:cxnSp macro="">
      <xdr:nvCxnSpPr>
        <xdr:cNvPr id="630" name="直線コネクタ 629"/>
        <xdr:cNvCxnSpPr/>
      </xdr:nvCxnSpPr>
      <xdr:spPr>
        <a:xfrm>
          <a:off x="22072600" y="187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53357</xdr:rowOff>
    </xdr:from>
    <xdr:ext cx="469744" cy="259045"/>
    <xdr:sp macro="" textlink="">
      <xdr:nvSpPr>
        <xdr:cNvPr id="631" name="【公民館】&#10;一人当たり面積最大値テキスト"/>
        <xdr:cNvSpPr txBox="1"/>
      </xdr:nvSpPr>
      <xdr:spPr>
        <a:xfrm>
          <a:off x="22199600" y="1702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106680</xdr:rowOff>
    </xdr:from>
    <xdr:to>
      <xdr:col>116</xdr:col>
      <xdr:colOff>152400</xdr:colOff>
      <xdr:row>100</xdr:row>
      <xdr:rowOff>106680</xdr:rowOff>
    </xdr:to>
    <xdr:cxnSp macro="">
      <xdr:nvCxnSpPr>
        <xdr:cNvPr id="632" name="直線コネクタ 631"/>
        <xdr:cNvCxnSpPr/>
      </xdr:nvCxnSpPr>
      <xdr:spPr>
        <a:xfrm>
          <a:off x="22072600" y="1725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47733</xdr:rowOff>
    </xdr:from>
    <xdr:ext cx="469744" cy="259045"/>
    <xdr:sp macro="" textlink="">
      <xdr:nvSpPr>
        <xdr:cNvPr id="633" name="【公民館】&#10;一人当たり面積平均値テキスト"/>
        <xdr:cNvSpPr txBox="1"/>
      </xdr:nvSpPr>
      <xdr:spPr>
        <a:xfrm>
          <a:off x="22199600" y="182214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24856</xdr:rowOff>
    </xdr:from>
    <xdr:to>
      <xdr:col>116</xdr:col>
      <xdr:colOff>114300</xdr:colOff>
      <xdr:row>107</xdr:row>
      <xdr:rowOff>126456</xdr:rowOff>
    </xdr:to>
    <xdr:sp macro="" textlink="">
      <xdr:nvSpPr>
        <xdr:cNvPr id="634" name="フローチャート: 判断 633"/>
        <xdr:cNvSpPr/>
      </xdr:nvSpPr>
      <xdr:spPr>
        <a:xfrm>
          <a:off x="22110700" y="18370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9616</xdr:rowOff>
    </xdr:from>
    <xdr:to>
      <xdr:col>112</xdr:col>
      <xdr:colOff>38100</xdr:colOff>
      <xdr:row>107</xdr:row>
      <xdr:rowOff>111216</xdr:rowOff>
    </xdr:to>
    <xdr:sp macro="" textlink="">
      <xdr:nvSpPr>
        <xdr:cNvPr id="635" name="フローチャート: 判断 634"/>
        <xdr:cNvSpPr/>
      </xdr:nvSpPr>
      <xdr:spPr>
        <a:xfrm>
          <a:off x="21272500" y="18354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907</xdr:rowOff>
    </xdr:from>
    <xdr:to>
      <xdr:col>107</xdr:col>
      <xdr:colOff>101600</xdr:colOff>
      <xdr:row>107</xdr:row>
      <xdr:rowOff>102507</xdr:rowOff>
    </xdr:to>
    <xdr:sp macro="" textlink="">
      <xdr:nvSpPr>
        <xdr:cNvPr id="636" name="フローチャート: 判断 635"/>
        <xdr:cNvSpPr/>
      </xdr:nvSpPr>
      <xdr:spPr>
        <a:xfrm>
          <a:off x="20383500" y="18346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907</xdr:rowOff>
    </xdr:from>
    <xdr:to>
      <xdr:col>102</xdr:col>
      <xdr:colOff>165100</xdr:colOff>
      <xdr:row>107</xdr:row>
      <xdr:rowOff>102507</xdr:rowOff>
    </xdr:to>
    <xdr:sp macro="" textlink="">
      <xdr:nvSpPr>
        <xdr:cNvPr id="637" name="フローチャート: 判断 636"/>
        <xdr:cNvSpPr/>
      </xdr:nvSpPr>
      <xdr:spPr>
        <a:xfrm>
          <a:off x="19494500" y="18346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5262</xdr:rowOff>
    </xdr:from>
    <xdr:to>
      <xdr:col>98</xdr:col>
      <xdr:colOff>38100</xdr:colOff>
      <xdr:row>107</xdr:row>
      <xdr:rowOff>106862</xdr:rowOff>
    </xdr:to>
    <xdr:sp macro="" textlink="">
      <xdr:nvSpPr>
        <xdr:cNvPr id="638" name="フローチャート: 判断 637"/>
        <xdr:cNvSpPr/>
      </xdr:nvSpPr>
      <xdr:spPr>
        <a:xfrm>
          <a:off x="18605500" y="18350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39" name="テキスト ボックス 63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40" name="テキスト ボックス 63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41" name="テキスト ボックス 64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42" name="テキスト ボックス 64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43" name="テキスト ボックス 64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24856</xdr:rowOff>
    </xdr:from>
    <xdr:to>
      <xdr:col>116</xdr:col>
      <xdr:colOff>114300</xdr:colOff>
      <xdr:row>107</xdr:row>
      <xdr:rowOff>126456</xdr:rowOff>
    </xdr:to>
    <xdr:sp macro="" textlink="">
      <xdr:nvSpPr>
        <xdr:cNvPr id="644" name="楕円 643"/>
        <xdr:cNvSpPr/>
      </xdr:nvSpPr>
      <xdr:spPr>
        <a:xfrm>
          <a:off x="22110700" y="18370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3283</xdr:rowOff>
    </xdr:from>
    <xdr:ext cx="469744" cy="259045"/>
    <xdr:sp macro="" textlink="">
      <xdr:nvSpPr>
        <xdr:cNvPr id="645" name="【公民館】&#10;一人当たり面積該当値テキスト"/>
        <xdr:cNvSpPr txBox="1"/>
      </xdr:nvSpPr>
      <xdr:spPr>
        <a:xfrm>
          <a:off x="22199600" y="18348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27032</xdr:rowOff>
    </xdr:from>
    <xdr:to>
      <xdr:col>112</xdr:col>
      <xdr:colOff>38100</xdr:colOff>
      <xdr:row>107</xdr:row>
      <xdr:rowOff>128632</xdr:rowOff>
    </xdr:to>
    <xdr:sp macro="" textlink="">
      <xdr:nvSpPr>
        <xdr:cNvPr id="646" name="楕円 645"/>
        <xdr:cNvSpPr/>
      </xdr:nvSpPr>
      <xdr:spPr>
        <a:xfrm>
          <a:off x="21272500" y="1837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75656</xdr:rowOff>
    </xdr:from>
    <xdr:to>
      <xdr:col>116</xdr:col>
      <xdr:colOff>63500</xdr:colOff>
      <xdr:row>107</xdr:row>
      <xdr:rowOff>77832</xdr:rowOff>
    </xdr:to>
    <xdr:cxnSp macro="">
      <xdr:nvCxnSpPr>
        <xdr:cNvPr id="647" name="直線コネクタ 646"/>
        <xdr:cNvCxnSpPr/>
      </xdr:nvCxnSpPr>
      <xdr:spPr>
        <a:xfrm flipV="1">
          <a:off x="21323300" y="18420806"/>
          <a:ext cx="838200" cy="2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32476</xdr:rowOff>
    </xdr:from>
    <xdr:to>
      <xdr:col>107</xdr:col>
      <xdr:colOff>101600</xdr:colOff>
      <xdr:row>107</xdr:row>
      <xdr:rowOff>134076</xdr:rowOff>
    </xdr:to>
    <xdr:sp macro="" textlink="">
      <xdr:nvSpPr>
        <xdr:cNvPr id="648" name="楕円 647"/>
        <xdr:cNvSpPr/>
      </xdr:nvSpPr>
      <xdr:spPr>
        <a:xfrm>
          <a:off x="20383500" y="18377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77832</xdr:rowOff>
    </xdr:from>
    <xdr:to>
      <xdr:col>111</xdr:col>
      <xdr:colOff>177800</xdr:colOff>
      <xdr:row>107</xdr:row>
      <xdr:rowOff>83276</xdr:rowOff>
    </xdr:to>
    <xdr:cxnSp macro="">
      <xdr:nvCxnSpPr>
        <xdr:cNvPr id="649" name="直線コネクタ 648"/>
        <xdr:cNvCxnSpPr/>
      </xdr:nvCxnSpPr>
      <xdr:spPr>
        <a:xfrm flipV="1">
          <a:off x="20434300" y="18422982"/>
          <a:ext cx="889000" cy="5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31387</xdr:rowOff>
    </xdr:from>
    <xdr:to>
      <xdr:col>102</xdr:col>
      <xdr:colOff>165100</xdr:colOff>
      <xdr:row>107</xdr:row>
      <xdr:rowOff>132987</xdr:rowOff>
    </xdr:to>
    <xdr:sp macro="" textlink="">
      <xdr:nvSpPr>
        <xdr:cNvPr id="650" name="楕円 649"/>
        <xdr:cNvSpPr/>
      </xdr:nvSpPr>
      <xdr:spPr>
        <a:xfrm>
          <a:off x="19494500" y="18376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82187</xdr:rowOff>
    </xdr:from>
    <xdr:to>
      <xdr:col>107</xdr:col>
      <xdr:colOff>50800</xdr:colOff>
      <xdr:row>107</xdr:row>
      <xdr:rowOff>83276</xdr:rowOff>
    </xdr:to>
    <xdr:cxnSp macro="">
      <xdr:nvCxnSpPr>
        <xdr:cNvPr id="651" name="直線コネクタ 650"/>
        <xdr:cNvCxnSpPr/>
      </xdr:nvCxnSpPr>
      <xdr:spPr>
        <a:xfrm>
          <a:off x="19545300" y="18427337"/>
          <a:ext cx="8890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35742</xdr:rowOff>
    </xdr:from>
    <xdr:to>
      <xdr:col>98</xdr:col>
      <xdr:colOff>38100</xdr:colOff>
      <xdr:row>107</xdr:row>
      <xdr:rowOff>137342</xdr:rowOff>
    </xdr:to>
    <xdr:sp macro="" textlink="">
      <xdr:nvSpPr>
        <xdr:cNvPr id="652" name="楕円 651"/>
        <xdr:cNvSpPr/>
      </xdr:nvSpPr>
      <xdr:spPr>
        <a:xfrm>
          <a:off x="18605500" y="18380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82187</xdr:rowOff>
    </xdr:from>
    <xdr:to>
      <xdr:col>102</xdr:col>
      <xdr:colOff>114300</xdr:colOff>
      <xdr:row>107</xdr:row>
      <xdr:rowOff>86542</xdr:rowOff>
    </xdr:to>
    <xdr:cxnSp macro="">
      <xdr:nvCxnSpPr>
        <xdr:cNvPr id="653" name="直線コネクタ 652"/>
        <xdr:cNvCxnSpPr/>
      </xdr:nvCxnSpPr>
      <xdr:spPr>
        <a:xfrm flipV="1">
          <a:off x="18656300" y="18427337"/>
          <a:ext cx="889000" cy="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127743</xdr:rowOff>
    </xdr:from>
    <xdr:ext cx="469744" cy="259045"/>
    <xdr:sp macro="" textlink="">
      <xdr:nvSpPr>
        <xdr:cNvPr id="654" name="n_1aveValue【公民館】&#10;一人当たり面積"/>
        <xdr:cNvSpPr txBox="1"/>
      </xdr:nvSpPr>
      <xdr:spPr>
        <a:xfrm>
          <a:off x="21075727" y="18129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119034</xdr:rowOff>
    </xdr:from>
    <xdr:ext cx="469744" cy="259045"/>
    <xdr:sp macro="" textlink="">
      <xdr:nvSpPr>
        <xdr:cNvPr id="655" name="n_2aveValue【公民館】&#10;一人当たり面積"/>
        <xdr:cNvSpPr txBox="1"/>
      </xdr:nvSpPr>
      <xdr:spPr>
        <a:xfrm>
          <a:off x="20199427" y="18121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119034</xdr:rowOff>
    </xdr:from>
    <xdr:ext cx="469744" cy="259045"/>
    <xdr:sp macro="" textlink="">
      <xdr:nvSpPr>
        <xdr:cNvPr id="656" name="n_3aveValue【公民館】&#10;一人当たり面積"/>
        <xdr:cNvSpPr txBox="1"/>
      </xdr:nvSpPr>
      <xdr:spPr>
        <a:xfrm>
          <a:off x="19310427" y="18121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123389</xdr:rowOff>
    </xdr:from>
    <xdr:ext cx="469744" cy="259045"/>
    <xdr:sp macro="" textlink="">
      <xdr:nvSpPr>
        <xdr:cNvPr id="657" name="n_4aveValue【公民館】&#10;一人当たり面積"/>
        <xdr:cNvSpPr txBox="1"/>
      </xdr:nvSpPr>
      <xdr:spPr>
        <a:xfrm>
          <a:off x="18421427" y="18125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119759</xdr:rowOff>
    </xdr:from>
    <xdr:ext cx="469744" cy="259045"/>
    <xdr:sp macro="" textlink="">
      <xdr:nvSpPr>
        <xdr:cNvPr id="658" name="n_1mainValue【公民館】&#10;一人当たり面積"/>
        <xdr:cNvSpPr txBox="1"/>
      </xdr:nvSpPr>
      <xdr:spPr>
        <a:xfrm>
          <a:off x="21075727" y="18464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125203</xdr:rowOff>
    </xdr:from>
    <xdr:ext cx="469744" cy="259045"/>
    <xdr:sp macro="" textlink="">
      <xdr:nvSpPr>
        <xdr:cNvPr id="659" name="n_2mainValue【公民館】&#10;一人当たり面積"/>
        <xdr:cNvSpPr txBox="1"/>
      </xdr:nvSpPr>
      <xdr:spPr>
        <a:xfrm>
          <a:off x="20199427" y="18470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124114</xdr:rowOff>
    </xdr:from>
    <xdr:ext cx="469744" cy="259045"/>
    <xdr:sp macro="" textlink="">
      <xdr:nvSpPr>
        <xdr:cNvPr id="660" name="n_3mainValue【公民館】&#10;一人当たり面積"/>
        <xdr:cNvSpPr txBox="1"/>
      </xdr:nvSpPr>
      <xdr:spPr>
        <a:xfrm>
          <a:off x="19310427" y="18469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128469</xdr:rowOff>
    </xdr:from>
    <xdr:ext cx="469744" cy="259045"/>
    <xdr:sp macro="" textlink="">
      <xdr:nvSpPr>
        <xdr:cNvPr id="661" name="n_4mainValue【公民館】&#10;一人当たり面積"/>
        <xdr:cNvSpPr txBox="1"/>
      </xdr:nvSpPr>
      <xdr:spPr>
        <a:xfrm>
          <a:off x="18421427" y="18473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62" name="正方形/長方形 66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3" name="正方形/長方形 66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4" name="テキスト ボックス 66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類似団体と比較して特に有形固定資産減価償却率が高くなっている施設は、幼稚園、学校施設および公民館である。学校施設および公民館については、有形固定資産減価償却率が</a:t>
          </a:r>
          <a:r>
            <a:rPr kumimoji="1" lang="en-US" altLang="ja-JP" sz="1300">
              <a:latin typeface="ＭＳ Ｐゴシック" panose="020B0600070205080204" pitchFamily="50" charset="-128"/>
              <a:ea typeface="ＭＳ Ｐゴシック" panose="020B0600070205080204" pitchFamily="50" charset="-128"/>
            </a:rPr>
            <a:t>80%</a:t>
          </a:r>
          <a:r>
            <a:rPr kumimoji="1" lang="ja-JP" altLang="en-US" sz="1300">
              <a:latin typeface="ＭＳ Ｐゴシック" panose="020B0600070205080204" pitchFamily="50" charset="-128"/>
              <a:ea typeface="ＭＳ Ｐゴシック" panose="020B0600070205080204" pitchFamily="50" charset="-128"/>
            </a:rPr>
            <a:t>を超えており、幼稚園については有形固定資産減価償却率が</a:t>
          </a:r>
          <a:r>
            <a:rPr kumimoji="1" lang="en-US" altLang="ja-JP" sz="1300">
              <a:latin typeface="ＭＳ Ｐゴシック" panose="020B0600070205080204" pitchFamily="50" charset="-128"/>
              <a:ea typeface="ＭＳ Ｐゴシック" panose="020B0600070205080204" pitchFamily="50" charset="-128"/>
            </a:rPr>
            <a:t>90%</a:t>
          </a:r>
          <a:r>
            <a:rPr kumimoji="1" lang="ja-JP" altLang="en-US" sz="1300">
              <a:latin typeface="ＭＳ Ｐゴシック" panose="020B0600070205080204" pitchFamily="50" charset="-128"/>
              <a:ea typeface="ＭＳ Ｐゴシック" panose="020B0600070205080204" pitchFamily="50" charset="-128"/>
            </a:rPr>
            <a:t>を超えている状況である。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学校施設については、町内にある２小学校のうち１校について、令和７年度を目途に移転整備する予定である。</a:t>
          </a:r>
          <a:r>
            <a:rPr kumimoji="1" lang="ja-JP" altLang="en-US" sz="1300">
              <a:solidFill>
                <a:srgbClr val="FF0000"/>
              </a:solidFill>
              <a:latin typeface="ＭＳ Ｐゴシック" panose="020B0600070205080204" pitchFamily="50" charset="-128"/>
              <a:ea typeface="ＭＳ Ｐゴシック" panose="020B0600070205080204" pitchFamily="50" charset="-128"/>
            </a:rPr>
            <a:t>公民館については、令和２年度にホール吊り天井の軽量化改修工事を実施したため、有形固定資産減価償却率が低下したものの、老朽化が著しい。</a:t>
          </a:r>
          <a:r>
            <a:rPr kumimoji="1" lang="ja-JP" altLang="en-US" sz="1300">
              <a:latin typeface="ＭＳ Ｐゴシック" panose="020B0600070205080204" pitchFamily="50" charset="-128"/>
              <a:ea typeface="ＭＳ Ｐゴシック" panose="020B0600070205080204" pitchFamily="50" charset="-128"/>
            </a:rPr>
            <a:t>幼稚園および公民館について、今後のあり方を検討しているところである。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滋賀県竜王町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11,848
11,693
44.55
8,524,863
8,326,353
178,988
4,579,506
4,619,475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71301</xdr:rowOff>
    </xdr:from>
    <xdr:to>
      <xdr:col>24</xdr:col>
      <xdr:colOff>62865</xdr:colOff>
      <xdr:row>42</xdr:row>
      <xdr:rowOff>92528</xdr:rowOff>
    </xdr:to>
    <xdr:cxnSp macro="">
      <xdr:nvCxnSpPr>
        <xdr:cNvPr id="58" name="直線コネクタ 57"/>
        <xdr:cNvCxnSpPr/>
      </xdr:nvCxnSpPr>
      <xdr:spPr>
        <a:xfrm flipV="1">
          <a:off x="4634865" y="5729151"/>
          <a:ext cx="0" cy="156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17978</xdr:rowOff>
    </xdr:from>
    <xdr:ext cx="340478" cy="259045"/>
    <xdr:sp macro="" textlink="">
      <xdr:nvSpPr>
        <xdr:cNvPr id="61" name="【図書館】&#10;有形固定資産減価償却率最大値テキスト"/>
        <xdr:cNvSpPr txBox="1"/>
      </xdr:nvSpPr>
      <xdr:spPr>
        <a:xfrm>
          <a:off x="4673600" y="550437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71301</xdr:rowOff>
    </xdr:from>
    <xdr:to>
      <xdr:col>24</xdr:col>
      <xdr:colOff>152400</xdr:colOff>
      <xdr:row>33</xdr:row>
      <xdr:rowOff>71301</xdr:rowOff>
    </xdr:to>
    <xdr:cxnSp macro="">
      <xdr:nvCxnSpPr>
        <xdr:cNvPr id="62" name="直線コネクタ 61"/>
        <xdr:cNvCxnSpPr/>
      </xdr:nvCxnSpPr>
      <xdr:spPr>
        <a:xfrm>
          <a:off x="4546600" y="572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111958</xdr:rowOff>
    </xdr:from>
    <xdr:ext cx="405111" cy="259045"/>
    <xdr:sp macro="" textlink="">
      <xdr:nvSpPr>
        <xdr:cNvPr id="63" name="【図書館】&#10;有形固定資産減価償却率平均値テキスト"/>
        <xdr:cNvSpPr txBox="1"/>
      </xdr:nvSpPr>
      <xdr:spPr>
        <a:xfrm>
          <a:off x="4673600" y="61127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89081</xdr:rowOff>
    </xdr:from>
    <xdr:to>
      <xdr:col>24</xdr:col>
      <xdr:colOff>114300</xdr:colOff>
      <xdr:row>37</xdr:row>
      <xdr:rowOff>19231</xdr:rowOff>
    </xdr:to>
    <xdr:sp macro="" textlink="">
      <xdr:nvSpPr>
        <xdr:cNvPr id="64" name="フローチャート: 判断 63"/>
        <xdr:cNvSpPr/>
      </xdr:nvSpPr>
      <xdr:spPr>
        <a:xfrm>
          <a:off x="4584700" y="626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139700</xdr:rowOff>
    </xdr:from>
    <xdr:to>
      <xdr:col>20</xdr:col>
      <xdr:colOff>38100</xdr:colOff>
      <xdr:row>37</xdr:row>
      <xdr:rowOff>69850</xdr:rowOff>
    </xdr:to>
    <xdr:sp macro="" textlink="">
      <xdr:nvSpPr>
        <xdr:cNvPr id="65" name="フローチャート: 判断 64"/>
        <xdr:cNvSpPr/>
      </xdr:nvSpPr>
      <xdr:spPr>
        <a:xfrm>
          <a:off x="37465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126637</xdr:rowOff>
    </xdr:from>
    <xdr:to>
      <xdr:col>15</xdr:col>
      <xdr:colOff>101600</xdr:colOff>
      <xdr:row>37</xdr:row>
      <xdr:rowOff>56787</xdr:rowOff>
    </xdr:to>
    <xdr:sp macro="" textlink="">
      <xdr:nvSpPr>
        <xdr:cNvPr id="66" name="フローチャート: 判断 65"/>
        <xdr:cNvSpPr/>
      </xdr:nvSpPr>
      <xdr:spPr>
        <a:xfrm>
          <a:off x="2857500" y="629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79284</xdr:rowOff>
    </xdr:from>
    <xdr:to>
      <xdr:col>10</xdr:col>
      <xdr:colOff>165100</xdr:colOff>
      <xdr:row>37</xdr:row>
      <xdr:rowOff>9434</xdr:rowOff>
    </xdr:to>
    <xdr:sp macro="" textlink="">
      <xdr:nvSpPr>
        <xdr:cNvPr id="67" name="フローチャート: 判断 66"/>
        <xdr:cNvSpPr/>
      </xdr:nvSpPr>
      <xdr:spPr>
        <a:xfrm>
          <a:off x="1968500" y="625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10704</xdr:rowOff>
    </xdr:from>
    <xdr:to>
      <xdr:col>6</xdr:col>
      <xdr:colOff>38100</xdr:colOff>
      <xdr:row>36</xdr:row>
      <xdr:rowOff>112304</xdr:rowOff>
    </xdr:to>
    <xdr:sp macro="" textlink="">
      <xdr:nvSpPr>
        <xdr:cNvPr id="68" name="フローチャート: 判断 67"/>
        <xdr:cNvSpPr/>
      </xdr:nvSpPr>
      <xdr:spPr>
        <a:xfrm>
          <a:off x="1079500" y="6182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123372</xdr:rowOff>
    </xdr:from>
    <xdr:to>
      <xdr:col>24</xdr:col>
      <xdr:colOff>114300</xdr:colOff>
      <xdr:row>37</xdr:row>
      <xdr:rowOff>53522</xdr:rowOff>
    </xdr:to>
    <xdr:sp macro="" textlink="">
      <xdr:nvSpPr>
        <xdr:cNvPr id="74" name="楕円 73"/>
        <xdr:cNvSpPr/>
      </xdr:nvSpPr>
      <xdr:spPr>
        <a:xfrm>
          <a:off x="4584700" y="629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101799</xdr:rowOff>
    </xdr:from>
    <xdr:ext cx="405111" cy="259045"/>
    <xdr:sp macro="" textlink="">
      <xdr:nvSpPr>
        <xdr:cNvPr id="75" name="【図書館】&#10;有形固定資産減価償却率該当値テキスト"/>
        <xdr:cNvSpPr txBox="1"/>
      </xdr:nvSpPr>
      <xdr:spPr>
        <a:xfrm>
          <a:off x="4673600" y="62739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90714</xdr:rowOff>
    </xdr:from>
    <xdr:to>
      <xdr:col>20</xdr:col>
      <xdr:colOff>38100</xdr:colOff>
      <xdr:row>37</xdr:row>
      <xdr:rowOff>20864</xdr:rowOff>
    </xdr:to>
    <xdr:sp macro="" textlink="">
      <xdr:nvSpPr>
        <xdr:cNvPr id="76" name="楕円 75"/>
        <xdr:cNvSpPr/>
      </xdr:nvSpPr>
      <xdr:spPr>
        <a:xfrm>
          <a:off x="3746500" y="626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141514</xdr:rowOff>
    </xdr:from>
    <xdr:to>
      <xdr:col>24</xdr:col>
      <xdr:colOff>63500</xdr:colOff>
      <xdr:row>37</xdr:row>
      <xdr:rowOff>2722</xdr:rowOff>
    </xdr:to>
    <xdr:cxnSp macro="">
      <xdr:nvCxnSpPr>
        <xdr:cNvPr id="77" name="直線コネクタ 76"/>
        <xdr:cNvCxnSpPr/>
      </xdr:nvCxnSpPr>
      <xdr:spPr>
        <a:xfrm>
          <a:off x="3797300" y="6313714"/>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58057</xdr:rowOff>
    </xdr:from>
    <xdr:to>
      <xdr:col>15</xdr:col>
      <xdr:colOff>101600</xdr:colOff>
      <xdr:row>36</xdr:row>
      <xdr:rowOff>159657</xdr:rowOff>
    </xdr:to>
    <xdr:sp macro="" textlink="">
      <xdr:nvSpPr>
        <xdr:cNvPr id="78" name="楕円 77"/>
        <xdr:cNvSpPr/>
      </xdr:nvSpPr>
      <xdr:spPr>
        <a:xfrm>
          <a:off x="2857500" y="623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108857</xdr:rowOff>
    </xdr:from>
    <xdr:to>
      <xdr:col>19</xdr:col>
      <xdr:colOff>177800</xdr:colOff>
      <xdr:row>36</xdr:row>
      <xdr:rowOff>141514</xdr:rowOff>
    </xdr:to>
    <xdr:cxnSp macro="">
      <xdr:nvCxnSpPr>
        <xdr:cNvPr id="79" name="直線コネクタ 78"/>
        <xdr:cNvCxnSpPr/>
      </xdr:nvCxnSpPr>
      <xdr:spPr>
        <a:xfrm>
          <a:off x="2908300" y="62810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25400</xdr:rowOff>
    </xdr:from>
    <xdr:to>
      <xdr:col>10</xdr:col>
      <xdr:colOff>165100</xdr:colOff>
      <xdr:row>36</xdr:row>
      <xdr:rowOff>127000</xdr:rowOff>
    </xdr:to>
    <xdr:sp macro="" textlink="">
      <xdr:nvSpPr>
        <xdr:cNvPr id="80" name="楕円 79"/>
        <xdr:cNvSpPr/>
      </xdr:nvSpPr>
      <xdr:spPr>
        <a:xfrm>
          <a:off x="19685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76200</xdr:rowOff>
    </xdr:from>
    <xdr:to>
      <xdr:col>15</xdr:col>
      <xdr:colOff>50800</xdr:colOff>
      <xdr:row>36</xdr:row>
      <xdr:rowOff>108857</xdr:rowOff>
    </xdr:to>
    <xdr:cxnSp macro="">
      <xdr:nvCxnSpPr>
        <xdr:cNvPr id="81" name="直線コネクタ 80"/>
        <xdr:cNvCxnSpPr/>
      </xdr:nvCxnSpPr>
      <xdr:spPr>
        <a:xfrm>
          <a:off x="2019300" y="62484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164193</xdr:rowOff>
    </xdr:from>
    <xdr:to>
      <xdr:col>6</xdr:col>
      <xdr:colOff>38100</xdr:colOff>
      <xdr:row>36</xdr:row>
      <xdr:rowOff>94343</xdr:rowOff>
    </xdr:to>
    <xdr:sp macro="" textlink="">
      <xdr:nvSpPr>
        <xdr:cNvPr id="82" name="楕円 81"/>
        <xdr:cNvSpPr/>
      </xdr:nvSpPr>
      <xdr:spPr>
        <a:xfrm>
          <a:off x="1079500" y="616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43543</xdr:rowOff>
    </xdr:from>
    <xdr:to>
      <xdr:col>10</xdr:col>
      <xdr:colOff>114300</xdr:colOff>
      <xdr:row>36</xdr:row>
      <xdr:rowOff>76200</xdr:rowOff>
    </xdr:to>
    <xdr:cxnSp macro="">
      <xdr:nvCxnSpPr>
        <xdr:cNvPr id="83" name="直線コネクタ 82"/>
        <xdr:cNvCxnSpPr/>
      </xdr:nvCxnSpPr>
      <xdr:spPr>
        <a:xfrm>
          <a:off x="1130300" y="62157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60977</xdr:rowOff>
    </xdr:from>
    <xdr:ext cx="405111" cy="259045"/>
    <xdr:sp macro="" textlink="">
      <xdr:nvSpPr>
        <xdr:cNvPr id="84" name="n_1aveValue【図書館】&#10;有形固定資産減価償却率"/>
        <xdr:cNvSpPr txBox="1"/>
      </xdr:nvSpPr>
      <xdr:spPr>
        <a:xfrm>
          <a:off x="3582044" y="640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47914</xdr:rowOff>
    </xdr:from>
    <xdr:ext cx="405111" cy="259045"/>
    <xdr:sp macro="" textlink="">
      <xdr:nvSpPr>
        <xdr:cNvPr id="85" name="n_2aveValue【図書館】&#10;有形固定資産減価償却率"/>
        <xdr:cNvSpPr txBox="1"/>
      </xdr:nvSpPr>
      <xdr:spPr>
        <a:xfrm>
          <a:off x="2705744" y="6391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561</xdr:rowOff>
    </xdr:from>
    <xdr:ext cx="405111" cy="259045"/>
    <xdr:sp macro="" textlink="">
      <xdr:nvSpPr>
        <xdr:cNvPr id="86" name="n_3aveValue【図書館】&#10;有形固定資産減価償却率"/>
        <xdr:cNvSpPr txBox="1"/>
      </xdr:nvSpPr>
      <xdr:spPr>
        <a:xfrm>
          <a:off x="1816744" y="6344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103431</xdr:rowOff>
    </xdr:from>
    <xdr:ext cx="405111" cy="259045"/>
    <xdr:sp macro="" textlink="">
      <xdr:nvSpPr>
        <xdr:cNvPr id="87" name="n_4aveValue【図書館】&#10;有形固定資産減価償却率"/>
        <xdr:cNvSpPr txBox="1"/>
      </xdr:nvSpPr>
      <xdr:spPr>
        <a:xfrm>
          <a:off x="927744" y="62756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37391</xdr:rowOff>
    </xdr:from>
    <xdr:ext cx="405111" cy="259045"/>
    <xdr:sp macro="" textlink="">
      <xdr:nvSpPr>
        <xdr:cNvPr id="88" name="n_1mainValue【図書館】&#10;有形固定資産減価償却率"/>
        <xdr:cNvSpPr txBox="1"/>
      </xdr:nvSpPr>
      <xdr:spPr>
        <a:xfrm>
          <a:off x="3582044" y="6038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4734</xdr:rowOff>
    </xdr:from>
    <xdr:ext cx="405111" cy="259045"/>
    <xdr:sp macro="" textlink="">
      <xdr:nvSpPr>
        <xdr:cNvPr id="89" name="n_2mainValue【図書館】&#10;有形固定資産減価償却率"/>
        <xdr:cNvSpPr txBox="1"/>
      </xdr:nvSpPr>
      <xdr:spPr>
        <a:xfrm>
          <a:off x="2705744" y="6005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143527</xdr:rowOff>
    </xdr:from>
    <xdr:ext cx="405111" cy="259045"/>
    <xdr:sp macro="" textlink="">
      <xdr:nvSpPr>
        <xdr:cNvPr id="90" name="n_3mainValue【図書館】&#10;有形固定資産減価償却率"/>
        <xdr:cNvSpPr txBox="1"/>
      </xdr:nvSpPr>
      <xdr:spPr>
        <a:xfrm>
          <a:off x="1816744" y="59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110870</xdr:rowOff>
    </xdr:from>
    <xdr:ext cx="405111" cy="259045"/>
    <xdr:sp macro="" textlink="">
      <xdr:nvSpPr>
        <xdr:cNvPr id="91" name="n_4mainValue【図書館】&#10;有形固定資産減価償却率"/>
        <xdr:cNvSpPr txBox="1"/>
      </xdr:nvSpPr>
      <xdr:spPr>
        <a:xfrm>
          <a:off x="927744" y="5940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137922</xdr:rowOff>
    </xdr:from>
    <xdr:to>
      <xdr:col>54</xdr:col>
      <xdr:colOff>189865</xdr:colOff>
      <xdr:row>41</xdr:row>
      <xdr:rowOff>92202</xdr:rowOff>
    </xdr:to>
    <xdr:cxnSp macro="">
      <xdr:nvCxnSpPr>
        <xdr:cNvPr id="113" name="直線コネクタ 112"/>
        <xdr:cNvCxnSpPr/>
      </xdr:nvCxnSpPr>
      <xdr:spPr>
        <a:xfrm flipV="1">
          <a:off x="10476865" y="5795772"/>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96029</xdr:rowOff>
    </xdr:from>
    <xdr:ext cx="469744" cy="259045"/>
    <xdr:sp macro="" textlink="">
      <xdr:nvSpPr>
        <xdr:cNvPr id="114" name="【図書館】&#10;一人当たり面積最小値テキスト"/>
        <xdr:cNvSpPr txBox="1"/>
      </xdr:nvSpPr>
      <xdr:spPr>
        <a:xfrm>
          <a:off x="10515600" y="712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92202</xdr:rowOff>
    </xdr:from>
    <xdr:to>
      <xdr:col>55</xdr:col>
      <xdr:colOff>88900</xdr:colOff>
      <xdr:row>41</xdr:row>
      <xdr:rowOff>92202</xdr:rowOff>
    </xdr:to>
    <xdr:cxnSp macro="">
      <xdr:nvCxnSpPr>
        <xdr:cNvPr id="115" name="直線コネクタ 114"/>
        <xdr:cNvCxnSpPr/>
      </xdr:nvCxnSpPr>
      <xdr:spPr>
        <a:xfrm>
          <a:off x="10388600" y="712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84599</xdr:rowOff>
    </xdr:from>
    <xdr:ext cx="469744" cy="259045"/>
    <xdr:sp macro="" textlink="">
      <xdr:nvSpPr>
        <xdr:cNvPr id="116" name="【図書館】&#10;一人当たり面積最大値テキスト"/>
        <xdr:cNvSpPr txBox="1"/>
      </xdr:nvSpPr>
      <xdr:spPr>
        <a:xfrm>
          <a:off x="10515600" y="5570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137922</xdr:rowOff>
    </xdr:from>
    <xdr:to>
      <xdr:col>55</xdr:col>
      <xdr:colOff>88900</xdr:colOff>
      <xdr:row>33</xdr:row>
      <xdr:rowOff>137922</xdr:rowOff>
    </xdr:to>
    <xdr:cxnSp macro="">
      <xdr:nvCxnSpPr>
        <xdr:cNvPr id="117" name="直線コネクタ 116"/>
        <xdr:cNvCxnSpPr/>
      </xdr:nvCxnSpPr>
      <xdr:spPr>
        <a:xfrm>
          <a:off x="10388600" y="5795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122699</xdr:rowOff>
    </xdr:from>
    <xdr:ext cx="469744" cy="259045"/>
    <xdr:sp macro="" textlink="">
      <xdr:nvSpPr>
        <xdr:cNvPr id="118" name="【図書館】&#10;一人当たり面積平均値テキスト"/>
        <xdr:cNvSpPr txBox="1"/>
      </xdr:nvSpPr>
      <xdr:spPr>
        <a:xfrm>
          <a:off x="10515600" y="66377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144272</xdr:rowOff>
    </xdr:from>
    <xdr:to>
      <xdr:col>55</xdr:col>
      <xdr:colOff>50800</xdr:colOff>
      <xdr:row>39</xdr:row>
      <xdr:rowOff>74422</xdr:rowOff>
    </xdr:to>
    <xdr:sp macro="" textlink="">
      <xdr:nvSpPr>
        <xdr:cNvPr id="119" name="フローチャート: 判断 118"/>
        <xdr:cNvSpPr/>
      </xdr:nvSpPr>
      <xdr:spPr>
        <a:xfrm>
          <a:off x="10426700" y="665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25400</xdr:rowOff>
    </xdr:from>
    <xdr:to>
      <xdr:col>50</xdr:col>
      <xdr:colOff>165100</xdr:colOff>
      <xdr:row>38</xdr:row>
      <xdr:rowOff>127000</xdr:rowOff>
    </xdr:to>
    <xdr:sp macro="" textlink="">
      <xdr:nvSpPr>
        <xdr:cNvPr id="120" name="フローチャート: 判断 119"/>
        <xdr:cNvSpPr/>
      </xdr:nvSpPr>
      <xdr:spPr>
        <a:xfrm>
          <a:off x="9588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80264</xdr:rowOff>
    </xdr:from>
    <xdr:to>
      <xdr:col>46</xdr:col>
      <xdr:colOff>38100</xdr:colOff>
      <xdr:row>39</xdr:row>
      <xdr:rowOff>10414</xdr:rowOff>
    </xdr:to>
    <xdr:sp macro="" textlink="">
      <xdr:nvSpPr>
        <xdr:cNvPr id="121" name="フローチャート: 判断 120"/>
        <xdr:cNvSpPr/>
      </xdr:nvSpPr>
      <xdr:spPr>
        <a:xfrm>
          <a:off x="8699500" y="659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84836</xdr:rowOff>
    </xdr:from>
    <xdr:to>
      <xdr:col>41</xdr:col>
      <xdr:colOff>101600</xdr:colOff>
      <xdr:row>39</xdr:row>
      <xdr:rowOff>14986</xdr:rowOff>
    </xdr:to>
    <xdr:sp macro="" textlink="">
      <xdr:nvSpPr>
        <xdr:cNvPr id="122" name="フローチャート: 判断 121"/>
        <xdr:cNvSpPr/>
      </xdr:nvSpPr>
      <xdr:spPr>
        <a:xfrm>
          <a:off x="7810500" y="6599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71120</xdr:rowOff>
    </xdr:from>
    <xdr:to>
      <xdr:col>36</xdr:col>
      <xdr:colOff>165100</xdr:colOff>
      <xdr:row>39</xdr:row>
      <xdr:rowOff>1270</xdr:rowOff>
    </xdr:to>
    <xdr:sp macro="" textlink="">
      <xdr:nvSpPr>
        <xdr:cNvPr id="123" name="フローチャート: 判断 122"/>
        <xdr:cNvSpPr/>
      </xdr:nvSpPr>
      <xdr:spPr>
        <a:xfrm>
          <a:off x="6921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18542</xdr:rowOff>
    </xdr:from>
    <xdr:to>
      <xdr:col>55</xdr:col>
      <xdr:colOff>50800</xdr:colOff>
      <xdr:row>37</xdr:row>
      <xdr:rowOff>120142</xdr:rowOff>
    </xdr:to>
    <xdr:sp macro="" textlink="">
      <xdr:nvSpPr>
        <xdr:cNvPr id="129" name="楕円 128"/>
        <xdr:cNvSpPr/>
      </xdr:nvSpPr>
      <xdr:spPr>
        <a:xfrm>
          <a:off x="10426700" y="6362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41419</xdr:rowOff>
    </xdr:from>
    <xdr:ext cx="469744" cy="259045"/>
    <xdr:sp macro="" textlink="">
      <xdr:nvSpPr>
        <xdr:cNvPr id="130" name="【図書館】&#10;一人当たり面積該当値テキスト"/>
        <xdr:cNvSpPr txBox="1"/>
      </xdr:nvSpPr>
      <xdr:spPr>
        <a:xfrm>
          <a:off x="10515600" y="6213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27686</xdr:rowOff>
    </xdr:from>
    <xdr:to>
      <xdr:col>50</xdr:col>
      <xdr:colOff>165100</xdr:colOff>
      <xdr:row>37</xdr:row>
      <xdr:rowOff>129286</xdr:rowOff>
    </xdr:to>
    <xdr:sp macro="" textlink="">
      <xdr:nvSpPr>
        <xdr:cNvPr id="131" name="楕円 130"/>
        <xdr:cNvSpPr/>
      </xdr:nvSpPr>
      <xdr:spPr>
        <a:xfrm>
          <a:off x="9588500" y="6371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69342</xdr:rowOff>
    </xdr:from>
    <xdr:to>
      <xdr:col>55</xdr:col>
      <xdr:colOff>0</xdr:colOff>
      <xdr:row>37</xdr:row>
      <xdr:rowOff>78486</xdr:rowOff>
    </xdr:to>
    <xdr:cxnSp macro="">
      <xdr:nvCxnSpPr>
        <xdr:cNvPr id="132" name="直線コネクタ 131"/>
        <xdr:cNvCxnSpPr/>
      </xdr:nvCxnSpPr>
      <xdr:spPr>
        <a:xfrm flipV="1">
          <a:off x="9639300" y="641299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36830</xdr:rowOff>
    </xdr:from>
    <xdr:to>
      <xdr:col>46</xdr:col>
      <xdr:colOff>38100</xdr:colOff>
      <xdr:row>37</xdr:row>
      <xdr:rowOff>138430</xdr:rowOff>
    </xdr:to>
    <xdr:sp macro="" textlink="">
      <xdr:nvSpPr>
        <xdr:cNvPr id="133" name="楕円 132"/>
        <xdr:cNvSpPr/>
      </xdr:nvSpPr>
      <xdr:spPr>
        <a:xfrm>
          <a:off x="8699500" y="638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78486</xdr:rowOff>
    </xdr:from>
    <xdr:to>
      <xdr:col>50</xdr:col>
      <xdr:colOff>114300</xdr:colOff>
      <xdr:row>37</xdr:row>
      <xdr:rowOff>87630</xdr:rowOff>
    </xdr:to>
    <xdr:cxnSp macro="">
      <xdr:nvCxnSpPr>
        <xdr:cNvPr id="134" name="直線コネクタ 133"/>
        <xdr:cNvCxnSpPr/>
      </xdr:nvCxnSpPr>
      <xdr:spPr>
        <a:xfrm flipV="1">
          <a:off x="8750300" y="642213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36830</xdr:rowOff>
    </xdr:from>
    <xdr:to>
      <xdr:col>41</xdr:col>
      <xdr:colOff>101600</xdr:colOff>
      <xdr:row>37</xdr:row>
      <xdr:rowOff>138430</xdr:rowOff>
    </xdr:to>
    <xdr:sp macro="" textlink="">
      <xdr:nvSpPr>
        <xdr:cNvPr id="135" name="楕円 134"/>
        <xdr:cNvSpPr/>
      </xdr:nvSpPr>
      <xdr:spPr>
        <a:xfrm>
          <a:off x="7810500" y="638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87630</xdr:rowOff>
    </xdr:from>
    <xdr:to>
      <xdr:col>45</xdr:col>
      <xdr:colOff>177800</xdr:colOff>
      <xdr:row>37</xdr:row>
      <xdr:rowOff>87630</xdr:rowOff>
    </xdr:to>
    <xdr:cxnSp macro="">
      <xdr:nvCxnSpPr>
        <xdr:cNvPr id="136" name="直線コネクタ 135"/>
        <xdr:cNvCxnSpPr/>
      </xdr:nvCxnSpPr>
      <xdr:spPr>
        <a:xfrm>
          <a:off x="7861300" y="64312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50546</xdr:rowOff>
    </xdr:from>
    <xdr:to>
      <xdr:col>36</xdr:col>
      <xdr:colOff>165100</xdr:colOff>
      <xdr:row>37</xdr:row>
      <xdr:rowOff>152146</xdr:rowOff>
    </xdr:to>
    <xdr:sp macro="" textlink="">
      <xdr:nvSpPr>
        <xdr:cNvPr id="137" name="楕円 136"/>
        <xdr:cNvSpPr/>
      </xdr:nvSpPr>
      <xdr:spPr>
        <a:xfrm>
          <a:off x="6921500" y="6394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37</xdr:row>
      <xdr:rowOff>87630</xdr:rowOff>
    </xdr:from>
    <xdr:to>
      <xdr:col>41</xdr:col>
      <xdr:colOff>50800</xdr:colOff>
      <xdr:row>37</xdr:row>
      <xdr:rowOff>101346</xdr:rowOff>
    </xdr:to>
    <xdr:cxnSp macro="">
      <xdr:nvCxnSpPr>
        <xdr:cNvPr id="138" name="直線コネクタ 137"/>
        <xdr:cNvCxnSpPr/>
      </xdr:nvCxnSpPr>
      <xdr:spPr>
        <a:xfrm flipV="1">
          <a:off x="6972300" y="643128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118127</xdr:rowOff>
    </xdr:from>
    <xdr:ext cx="469744" cy="259045"/>
    <xdr:sp macro="" textlink="">
      <xdr:nvSpPr>
        <xdr:cNvPr id="139" name="n_1aveValue【図書館】&#10;一人当たり面積"/>
        <xdr:cNvSpPr txBox="1"/>
      </xdr:nvSpPr>
      <xdr:spPr>
        <a:xfrm>
          <a:off x="9391727"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1541</xdr:rowOff>
    </xdr:from>
    <xdr:ext cx="469744" cy="259045"/>
    <xdr:sp macro="" textlink="">
      <xdr:nvSpPr>
        <xdr:cNvPr id="140" name="n_2aveValue【図書館】&#10;一人当たり面積"/>
        <xdr:cNvSpPr txBox="1"/>
      </xdr:nvSpPr>
      <xdr:spPr>
        <a:xfrm>
          <a:off x="8515427" y="6688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6113</xdr:rowOff>
    </xdr:from>
    <xdr:ext cx="469744" cy="259045"/>
    <xdr:sp macro="" textlink="">
      <xdr:nvSpPr>
        <xdr:cNvPr id="141" name="n_3aveValue【図書館】&#10;一人当たり面積"/>
        <xdr:cNvSpPr txBox="1"/>
      </xdr:nvSpPr>
      <xdr:spPr>
        <a:xfrm>
          <a:off x="7626427" y="6692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163847</xdr:rowOff>
    </xdr:from>
    <xdr:ext cx="469744" cy="259045"/>
    <xdr:sp macro="" textlink="">
      <xdr:nvSpPr>
        <xdr:cNvPr id="142" name="n_4aveValue【図書館】&#10;一人当たり面積"/>
        <xdr:cNvSpPr txBox="1"/>
      </xdr:nvSpPr>
      <xdr:spPr>
        <a:xfrm>
          <a:off x="6737427" y="667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35</xdr:row>
      <xdr:rowOff>145813</xdr:rowOff>
    </xdr:from>
    <xdr:ext cx="469744" cy="259045"/>
    <xdr:sp macro="" textlink="">
      <xdr:nvSpPr>
        <xdr:cNvPr id="143" name="n_1mainValue【図書館】&#10;一人当たり面積"/>
        <xdr:cNvSpPr txBox="1"/>
      </xdr:nvSpPr>
      <xdr:spPr>
        <a:xfrm>
          <a:off x="9391727" y="6146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154957</xdr:rowOff>
    </xdr:from>
    <xdr:ext cx="469744" cy="259045"/>
    <xdr:sp macro="" textlink="">
      <xdr:nvSpPr>
        <xdr:cNvPr id="144" name="n_2mainValue【図書館】&#10;一人当たり面積"/>
        <xdr:cNvSpPr txBox="1"/>
      </xdr:nvSpPr>
      <xdr:spPr>
        <a:xfrm>
          <a:off x="8515427" y="615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35</xdr:row>
      <xdr:rowOff>154957</xdr:rowOff>
    </xdr:from>
    <xdr:ext cx="469744" cy="259045"/>
    <xdr:sp macro="" textlink="">
      <xdr:nvSpPr>
        <xdr:cNvPr id="145" name="n_3mainValue【図書館】&#10;一人当たり面積"/>
        <xdr:cNvSpPr txBox="1"/>
      </xdr:nvSpPr>
      <xdr:spPr>
        <a:xfrm>
          <a:off x="7626427" y="615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35</xdr:row>
      <xdr:rowOff>168673</xdr:rowOff>
    </xdr:from>
    <xdr:ext cx="469744" cy="259045"/>
    <xdr:sp macro="" textlink="">
      <xdr:nvSpPr>
        <xdr:cNvPr id="146" name="n_4mainValue【図書館】&#10;一人当たり面積"/>
        <xdr:cNvSpPr txBox="1"/>
      </xdr:nvSpPr>
      <xdr:spPr>
        <a:xfrm>
          <a:off x="6737427" y="6169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36195</xdr:rowOff>
    </xdr:from>
    <xdr:to>
      <xdr:col>24</xdr:col>
      <xdr:colOff>62865</xdr:colOff>
      <xdr:row>64</xdr:row>
      <xdr:rowOff>76200</xdr:rowOff>
    </xdr:to>
    <xdr:cxnSp macro="">
      <xdr:nvCxnSpPr>
        <xdr:cNvPr id="171" name="直線コネクタ 170"/>
        <xdr:cNvCxnSpPr/>
      </xdr:nvCxnSpPr>
      <xdr:spPr>
        <a:xfrm flipV="1">
          <a:off x="4634865" y="9637395"/>
          <a:ext cx="0" cy="141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2"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3" name="直線コネクタ 172"/>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154322</xdr:rowOff>
    </xdr:from>
    <xdr:ext cx="405111" cy="259045"/>
    <xdr:sp macro="" textlink="">
      <xdr:nvSpPr>
        <xdr:cNvPr id="174" name="【体育館・プール】&#10;有形固定資産減価償却率最大値テキスト"/>
        <xdr:cNvSpPr txBox="1"/>
      </xdr:nvSpPr>
      <xdr:spPr>
        <a:xfrm>
          <a:off x="4673600" y="9412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36195</xdr:rowOff>
    </xdr:from>
    <xdr:to>
      <xdr:col>24</xdr:col>
      <xdr:colOff>152400</xdr:colOff>
      <xdr:row>56</xdr:row>
      <xdr:rowOff>36195</xdr:rowOff>
    </xdr:to>
    <xdr:cxnSp macro="">
      <xdr:nvCxnSpPr>
        <xdr:cNvPr id="175" name="直線コネクタ 174"/>
        <xdr:cNvCxnSpPr/>
      </xdr:nvCxnSpPr>
      <xdr:spPr>
        <a:xfrm>
          <a:off x="4546600" y="9637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74312</xdr:rowOff>
    </xdr:from>
    <xdr:ext cx="405111" cy="259045"/>
    <xdr:sp macro="" textlink="">
      <xdr:nvSpPr>
        <xdr:cNvPr id="176" name="【体育館・プール】&#10;有形固定資産減価償却率平均値テキスト"/>
        <xdr:cNvSpPr txBox="1"/>
      </xdr:nvSpPr>
      <xdr:spPr>
        <a:xfrm>
          <a:off x="4673600" y="103613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95885</xdr:rowOff>
    </xdr:from>
    <xdr:to>
      <xdr:col>24</xdr:col>
      <xdr:colOff>114300</xdr:colOff>
      <xdr:row>61</xdr:row>
      <xdr:rowOff>26035</xdr:rowOff>
    </xdr:to>
    <xdr:sp macro="" textlink="">
      <xdr:nvSpPr>
        <xdr:cNvPr id="177" name="フローチャート: 判断 176"/>
        <xdr:cNvSpPr/>
      </xdr:nvSpPr>
      <xdr:spPr>
        <a:xfrm>
          <a:off x="4584700" y="1038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29210</xdr:rowOff>
    </xdr:from>
    <xdr:to>
      <xdr:col>20</xdr:col>
      <xdr:colOff>38100</xdr:colOff>
      <xdr:row>60</xdr:row>
      <xdr:rowOff>130810</xdr:rowOff>
    </xdr:to>
    <xdr:sp macro="" textlink="">
      <xdr:nvSpPr>
        <xdr:cNvPr id="178" name="フローチャート: 判断 177"/>
        <xdr:cNvSpPr/>
      </xdr:nvSpPr>
      <xdr:spPr>
        <a:xfrm>
          <a:off x="3746500" y="1031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164465</xdr:rowOff>
    </xdr:from>
    <xdr:to>
      <xdr:col>15</xdr:col>
      <xdr:colOff>101600</xdr:colOff>
      <xdr:row>60</xdr:row>
      <xdr:rowOff>94615</xdr:rowOff>
    </xdr:to>
    <xdr:sp macro="" textlink="">
      <xdr:nvSpPr>
        <xdr:cNvPr id="179" name="フローチャート: 判断 178"/>
        <xdr:cNvSpPr/>
      </xdr:nvSpPr>
      <xdr:spPr>
        <a:xfrm>
          <a:off x="28575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145415</xdr:rowOff>
    </xdr:from>
    <xdr:to>
      <xdr:col>10</xdr:col>
      <xdr:colOff>165100</xdr:colOff>
      <xdr:row>60</xdr:row>
      <xdr:rowOff>75565</xdr:rowOff>
    </xdr:to>
    <xdr:sp macro="" textlink="">
      <xdr:nvSpPr>
        <xdr:cNvPr id="180" name="フローチャート: 判断 179"/>
        <xdr:cNvSpPr/>
      </xdr:nvSpPr>
      <xdr:spPr>
        <a:xfrm>
          <a:off x="1968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124460</xdr:rowOff>
    </xdr:from>
    <xdr:to>
      <xdr:col>6</xdr:col>
      <xdr:colOff>38100</xdr:colOff>
      <xdr:row>60</xdr:row>
      <xdr:rowOff>54610</xdr:rowOff>
    </xdr:to>
    <xdr:sp macro="" textlink="">
      <xdr:nvSpPr>
        <xdr:cNvPr id="181" name="フローチャート: 判断 180"/>
        <xdr:cNvSpPr/>
      </xdr:nvSpPr>
      <xdr:spPr>
        <a:xfrm>
          <a:off x="1079500" y="1024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130175</xdr:rowOff>
    </xdr:from>
    <xdr:to>
      <xdr:col>24</xdr:col>
      <xdr:colOff>114300</xdr:colOff>
      <xdr:row>58</xdr:row>
      <xdr:rowOff>60325</xdr:rowOff>
    </xdr:to>
    <xdr:sp macro="" textlink="">
      <xdr:nvSpPr>
        <xdr:cNvPr id="187" name="楕円 186"/>
        <xdr:cNvSpPr/>
      </xdr:nvSpPr>
      <xdr:spPr>
        <a:xfrm>
          <a:off x="4584700" y="990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153052</xdr:rowOff>
    </xdr:from>
    <xdr:ext cx="405111" cy="259045"/>
    <xdr:sp macro="" textlink="">
      <xdr:nvSpPr>
        <xdr:cNvPr id="188" name="【体育館・プール】&#10;有形固定資産減価償却率該当値テキスト"/>
        <xdr:cNvSpPr txBox="1"/>
      </xdr:nvSpPr>
      <xdr:spPr>
        <a:xfrm>
          <a:off x="4673600" y="975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86360</xdr:rowOff>
    </xdr:from>
    <xdr:to>
      <xdr:col>20</xdr:col>
      <xdr:colOff>38100</xdr:colOff>
      <xdr:row>58</xdr:row>
      <xdr:rowOff>16510</xdr:rowOff>
    </xdr:to>
    <xdr:sp macro="" textlink="">
      <xdr:nvSpPr>
        <xdr:cNvPr id="189" name="楕円 188"/>
        <xdr:cNvSpPr/>
      </xdr:nvSpPr>
      <xdr:spPr>
        <a:xfrm>
          <a:off x="3746500" y="985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137160</xdr:rowOff>
    </xdr:from>
    <xdr:to>
      <xdr:col>24</xdr:col>
      <xdr:colOff>63500</xdr:colOff>
      <xdr:row>58</xdr:row>
      <xdr:rowOff>9525</xdr:rowOff>
    </xdr:to>
    <xdr:cxnSp macro="">
      <xdr:nvCxnSpPr>
        <xdr:cNvPr id="190" name="直線コネクタ 189"/>
        <xdr:cNvCxnSpPr/>
      </xdr:nvCxnSpPr>
      <xdr:spPr>
        <a:xfrm>
          <a:off x="3797300" y="9909810"/>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42545</xdr:rowOff>
    </xdr:from>
    <xdr:to>
      <xdr:col>15</xdr:col>
      <xdr:colOff>101600</xdr:colOff>
      <xdr:row>57</xdr:row>
      <xdr:rowOff>144145</xdr:rowOff>
    </xdr:to>
    <xdr:sp macro="" textlink="">
      <xdr:nvSpPr>
        <xdr:cNvPr id="191" name="楕円 190"/>
        <xdr:cNvSpPr/>
      </xdr:nvSpPr>
      <xdr:spPr>
        <a:xfrm>
          <a:off x="2857500" y="981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93345</xdr:rowOff>
    </xdr:from>
    <xdr:to>
      <xdr:col>19</xdr:col>
      <xdr:colOff>177800</xdr:colOff>
      <xdr:row>57</xdr:row>
      <xdr:rowOff>137160</xdr:rowOff>
    </xdr:to>
    <xdr:cxnSp macro="">
      <xdr:nvCxnSpPr>
        <xdr:cNvPr id="192" name="直線コネクタ 191"/>
        <xdr:cNvCxnSpPr/>
      </xdr:nvCxnSpPr>
      <xdr:spPr>
        <a:xfrm>
          <a:off x="2908300" y="986599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168275</xdr:rowOff>
    </xdr:from>
    <xdr:to>
      <xdr:col>10</xdr:col>
      <xdr:colOff>165100</xdr:colOff>
      <xdr:row>57</xdr:row>
      <xdr:rowOff>98425</xdr:rowOff>
    </xdr:to>
    <xdr:sp macro="" textlink="">
      <xdr:nvSpPr>
        <xdr:cNvPr id="193" name="楕円 192"/>
        <xdr:cNvSpPr/>
      </xdr:nvSpPr>
      <xdr:spPr>
        <a:xfrm>
          <a:off x="1968500" y="9769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47625</xdr:rowOff>
    </xdr:from>
    <xdr:to>
      <xdr:col>15</xdr:col>
      <xdr:colOff>50800</xdr:colOff>
      <xdr:row>57</xdr:row>
      <xdr:rowOff>93345</xdr:rowOff>
    </xdr:to>
    <xdr:cxnSp macro="">
      <xdr:nvCxnSpPr>
        <xdr:cNvPr id="194" name="直線コネクタ 193"/>
        <xdr:cNvCxnSpPr/>
      </xdr:nvCxnSpPr>
      <xdr:spPr>
        <a:xfrm>
          <a:off x="2019300" y="982027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56</xdr:row>
      <xdr:rowOff>124460</xdr:rowOff>
    </xdr:from>
    <xdr:to>
      <xdr:col>6</xdr:col>
      <xdr:colOff>38100</xdr:colOff>
      <xdr:row>57</xdr:row>
      <xdr:rowOff>54610</xdr:rowOff>
    </xdr:to>
    <xdr:sp macro="" textlink="">
      <xdr:nvSpPr>
        <xdr:cNvPr id="195" name="楕円 194"/>
        <xdr:cNvSpPr/>
      </xdr:nvSpPr>
      <xdr:spPr>
        <a:xfrm>
          <a:off x="1079500" y="972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57</xdr:row>
      <xdr:rowOff>3810</xdr:rowOff>
    </xdr:from>
    <xdr:to>
      <xdr:col>10</xdr:col>
      <xdr:colOff>114300</xdr:colOff>
      <xdr:row>57</xdr:row>
      <xdr:rowOff>47625</xdr:rowOff>
    </xdr:to>
    <xdr:cxnSp macro="">
      <xdr:nvCxnSpPr>
        <xdr:cNvPr id="196" name="直線コネクタ 195"/>
        <xdr:cNvCxnSpPr/>
      </xdr:nvCxnSpPr>
      <xdr:spPr>
        <a:xfrm>
          <a:off x="1130300" y="977646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121937</xdr:rowOff>
    </xdr:from>
    <xdr:ext cx="405111" cy="259045"/>
    <xdr:sp macro="" textlink="">
      <xdr:nvSpPr>
        <xdr:cNvPr id="197" name="n_1aveValue【体育館・プール】&#10;有形固定資産減価償却率"/>
        <xdr:cNvSpPr txBox="1"/>
      </xdr:nvSpPr>
      <xdr:spPr>
        <a:xfrm>
          <a:off x="3582044" y="1040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85742</xdr:rowOff>
    </xdr:from>
    <xdr:ext cx="405111" cy="259045"/>
    <xdr:sp macro="" textlink="">
      <xdr:nvSpPr>
        <xdr:cNvPr id="198" name="n_2aveValue【体育館・プール】&#10;有形固定資産減価償却率"/>
        <xdr:cNvSpPr txBox="1"/>
      </xdr:nvSpPr>
      <xdr:spPr>
        <a:xfrm>
          <a:off x="2705744" y="10372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66692</xdr:rowOff>
    </xdr:from>
    <xdr:ext cx="405111" cy="259045"/>
    <xdr:sp macro="" textlink="">
      <xdr:nvSpPr>
        <xdr:cNvPr id="199" name="n_3aveValue【体育館・プール】&#10;有形固定資産減価償却率"/>
        <xdr:cNvSpPr txBox="1"/>
      </xdr:nvSpPr>
      <xdr:spPr>
        <a:xfrm>
          <a:off x="1816744" y="1035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45737</xdr:rowOff>
    </xdr:from>
    <xdr:ext cx="405111" cy="259045"/>
    <xdr:sp macro="" textlink="">
      <xdr:nvSpPr>
        <xdr:cNvPr id="200" name="n_4aveValue【体育館・プール】&#10;有形固定資産減価償却率"/>
        <xdr:cNvSpPr txBox="1"/>
      </xdr:nvSpPr>
      <xdr:spPr>
        <a:xfrm>
          <a:off x="927744" y="10332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33037</xdr:rowOff>
    </xdr:from>
    <xdr:ext cx="405111" cy="259045"/>
    <xdr:sp macro="" textlink="">
      <xdr:nvSpPr>
        <xdr:cNvPr id="201" name="n_1mainValue【体育館・プール】&#10;有形固定資産減価償却率"/>
        <xdr:cNvSpPr txBox="1"/>
      </xdr:nvSpPr>
      <xdr:spPr>
        <a:xfrm>
          <a:off x="3582044" y="9634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160672</xdr:rowOff>
    </xdr:from>
    <xdr:ext cx="405111" cy="259045"/>
    <xdr:sp macro="" textlink="">
      <xdr:nvSpPr>
        <xdr:cNvPr id="202" name="n_2mainValue【体育館・プール】&#10;有形固定資産減価償却率"/>
        <xdr:cNvSpPr txBox="1"/>
      </xdr:nvSpPr>
      <xdr:spPr>
        <a:xfrm>
          <a:off x="2705744" y="959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114952</xdr:rowOff>
    </xdr:from>
    <xdr:ext cx="405111" cy="259045"/>
    <xdr:sp macro="" textlink="">
      <xdr:nvSpPr>
        <xdr:cNvPr id="203" name="n_3mainValue【体育館・プール】&#10;有形固定資産減価償却率"/>
        <xdr:cNvSpPr txBox="1"/>
      </xdr:nvSpPr>
      <xdr:spPr>
        <a:xfrm>
          <a:off x="1816744" y="9544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55</xdr:row>
      <xdr:rowOff>71137</xdr:rowOff>
    </xdr:from>
    <xdr:ext cx="405111" cy="259045"/>
    <xdr:sp macro="" textlink="">
      <xdr:nvSpPr>
        <xdr:cNvPr id="204" name="n_4mainValue【体育館・プール】&#10;有形固定資産減価償却率"/>
        <xdr:cNvSpPr txBox="1"/>
      </xdr:nvSpPr>
      <xdr:spPr>
        <a:xfrm>
          <a:off x="927744" y="9500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5" name="直線コネクタ 214"/>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6" name="テキスト ボックス 215"/>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7" name="直線コネクタ 216"/>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18" name="テキスト ボックス 217"/>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9" name="直線コネクタ 218"/>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20" name="テキスト ボックス 219"/>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1" name="直線コネクタ 220"/>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22" name="テキスト ボックス 221"/>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3" name="直線コネクタ 22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4" name="テキスト ボックス 22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104699</xdr:rowOff>
    </xdr:from>
    <xdr:to>
      <xdr:col>54</xdr:col>
      <xdr:colOff>189865</xdr:colOff>
      <xdr:row>63</xdr:row>
      <xdr:rowOff>105613</xdr:rowOff>
    </xdr:to>
    <xdr:cxnSp macro="">
      <xdr:nvCxnSpPr>
        <xdr:cNvPr id="226" name="直線コネクタ 225"/>
        <xdr:cNvCxnSpPr/>
      </xdr:nvCxnSpPr>
      <xdr:spPr>
        <a:xfrm flipV="1">
          <a:off x="10476865" y="9534449"/>
          <a:ext cx="0" cy="1372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109440</xdr:rowOff>
    </xdr:from>
    <xdr:ext cx="469744" cy="259045"/>
    <xdr:sp macro="" textlink="">
      <xdr:nvSpPr>
        <xdr:cNvPr id="227" name="【体育館・プール】&#10;一人当たり面積最小値テキスト"/>
        <xdr:cNvSpPr txBox="1"/>
      </xdr:nvSpPr>
      <xdr:spPr>
        <a:xfrm>
          <a:off x="10515600" y="10910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105613</xdr:rowOff>
    </xdr:from>
    <xdr:to>
      <xdr:col>55</xdr:col>
      <xdr:colOff>88900</xdr:colOff>
      <xdr:row>63</xdr:row>
      <xdr:rowOff>105613</xdr:rowOff>
    </xdr:to>
    <xdr:cxnSp macro="">
      <xdr:nvCxnSpPr>
        <xdr:cNvPr id="228" name="直線コネクタ 227"/>
        <xdr:cNvCxnSpPr/>
      </xdr:nvCxnSpPr>
      <xdr:spPr>
        <a:xfrm>
          <a:off x="10388600" y="10906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51376</xdr:rowOff>
    </xdr:from>
    <xdr:ext cx="469744" cy="259045"/>
    <xdr:sp macro="" textlink="">
      <xdr:nvSpPr>
        <xdr:cNvPr id="229" name="【体育館・プール】&#10;一人当たり面積最大値テキスト"/>
        <xdr:cNvSpPr txBox="1"/>
      </xdr:nvSpPr>
      <xdr:spPr>
        <a:xfrm>
          <a:off x="10515600" y="9309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104699</xdr:rowOff>
    </xdr:from>
    <xdr:to>
      <xdr:col>55</xdr:col>
      <xdr:colOff>88900</xdr:colOff>
      <xdr:row>55</xdr:row>
      <xdr:rowOff>104699</xdr:rowOff>
    </xdr:to>
    <xdr:cxnSp macro="">
      <xdr:nvCxnSpPr>
        <xdr:cNvPr id="230" name="直線コネクタ 229"/>
        <xdr:cNvCxnSpPr/>
      </xdr:nvCxnSpPr>
      <xdr:spPr>
        <a:xfrm>
          <a:off x="10388600" y="9534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112437</xdr:rowOff>
    </xdr:from>
    <xdr:ext cx="469744" cy="259045"/>
    <xdr:sp macro="" textlink="">
      <xdr:nvSpPr>
        <xdr:cNvPr id="231" name="【体育館・プール】&#10;一人当たり面積平均値テキスト"/>
        <xdr:cNvSpPr txBox="1"/>
      </xdr:nvSpPr>
      <xdr:spPr>
        <a:xfrm>
          <a:off x="10515600" y="103994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89560</xdr:rowOff>
    </xdr:from>
    <xdr:to>
      <xdr:col>55</xdr:col>
      <xdr:colOff>50800</xdr:colOff>
      <xdr:row>62</xdr:row>
      <xdr:rowOff>19710</xdr:rowOff>
    </xdr:to>
    <xdr:sp macro="" textlink="">
      <xdr:nvSpPr>
        <xdr:cNvPr id="232" name="フローチャート: 判断 231"/>
        <xdr:cNvSpPr/>
      </xdr:nvSpPr>
      <xdr:spPr>
        <a:xfrm>
          <a:off x="10426700" y="10548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67614</xdr:rowOff>
    </xdr:from>
    <xdr:to>
      <xdr:col>50</xdr:col>
      <xdr:colOff>165100</xdr:colOff>
      <xdr:row>61</xdr:row>
      <xdr:rowOff>169214</xdr:rowOff>
    </xdr:to>
    <xdr:sp macro="" textlink="">
      <xdr:nvSpPr>
        <xdr:cNvPr id="233" name="フローチャート: 判断 232"/>
        <xdr:cNvSpPr/>
      </xdr:nvSpPr>
      <xdr:spPr>
        <a:xfrm>
          <a:off x="9588500" y="10526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102362</xdr:rowOff>
    </xdr:from>
    <xdr:to>
      <xdr:col>46</xdr:col>
      <xdr:colOff>38100</xdr:colOff>
      <xdr:row>62</xdr:row>
      <xdr:rowOff>32512</xdr:rowOff>
    </xdr:to>
    <xdr:sp macro="" textlink="">
      <xdr:nvSpPr>
        <xdr:cNvPr id="234" name="フローチャート: 判断 233"/>
        <xdr:cNvSpPr/>
      </xdr:nvSpPr>
      <xdr:spPr>
        <a:xfrm>
          <a:off x="8699500" y="1056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98704</xdr:rowOff>
    </xdr:from>
    <xdr:to>
      <xdr:col>41</xdr:col>
      <xdr:colOff>101600</xdr:colOff>
      <xdr:row>62</xdr:row>
      <xdr:rowOff>28854</xdr:rowOff>
    </xdr:to>
    <xdr:sp macro="" textlink="">
      <xdr:nvSpPr>
        <xdr:cNvPr id="235" name="フローチャート: 判断 234"/>
        <xdr:cNvSpPr/>
      </xdr:nvSpPr>
      <xdr:spPr>
        <a:xfrm>
          <a:off x="7810500" y="10557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98704</xdr:rowOff>
    </xdr:from>
    <xdr:to>
      <xdr:col>36</xdr:col>
      <xdr:colOff>165100</xdr:colOff>
      <xdr:row>62</xdr:row>
      <xdr:rowOff>28854</xdr:rowOff>
    </xdr:to>
    <xdr:sp macro="" textlink="">
      <xdr:nvSpPr>
        <xdr:cNvPr id="236" name="フローチャート: 判断 235"/>
        <xdr:cNvSpPr/>
      </xdr:nvSpPr>
      <xdr:spPr>
        <a:xfrm>
          <a:off x="6921500" y="10557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7" name="テキスト ボックス 23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8" name="テキスト ボックス 23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9" name="テキスト ボックス 23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0" name="テキスト ボックス 23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1" name="テキスト ボックス 24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143510</xdr:rowOff>
    </xdr:from>
    <xdr:to>
      <xdr:col>55</xdr:col>
      <xdr:colOff>50800</xdr:colOff>
      <xdr:row>62</xdr:row>
      <xdr:rowOff>73660</xdr:rowOff>
    </xdr:to>
    <xdr:sp macro="" textlink="">
      <xdr:nvSpPr>
        <xdr:cNvPr id="242" name="楕円 241"/>
        <xdr:cNvSpPr/>
      </xdr:nvSpPr>
      <xdr:spPr>
        <a:xfrm>
          <a:off x="104267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121937</xdr:rowOff>
    </xdr:from>
    <xdr:ext cx="469744" cy="259045"/>
    <xdr:sp macro="" textlink="">
      <xdr:nvSpPr>
        <xdr:cNvPr id="243" name="【体育館・プール】&#10;一人当たり面積該当値テキスト"/>
        <xdr:cNvSpPr txBox="1"/>
      </xdr:nvSpPr>
      <xdr:spPr>
        <a:xfrm>
          <a:off x="10515600" y="1058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146253</xdr:rowOff>
    </xdr:from>
    <xdr:to>
      <xdr:col>50</xdr:col>
      <xdr:colOff>165100</xdr:colOff>
      <xdr:row>62</xdr:row>
      <xdr:rowOff>76403</xdr:rowOff>
    </xdr:to>
    <xdr:sp macro="" textlink="">
      <xdr:nvSpPr>
        <xdr:cNvPr id="244" name="楕円 243"/>
        <xdr:cNvSpPr/>
      </xdr:nvSpPr>
      <xdr:spPr>
        <a:xfrm>
          <a:off x="9588500" y="10604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22860</xdr:rowOff>
    </xdr:from>
    <xdr:to>
      <xdr:col>55</xdr:col>
      <xdr:colOff>0</xdr:colOff>
      <xdr:row>62</xdr:row>
      <xdr:rowOff>25603</xdr:rowOff>
    </xdr:to>
    <xdr:cxnSp macro="">
      <xdr:nvCxnSpPr>
        <xdr:cNvPr id="245" name="直線コネクタ 244"/>
        <xdr:cNvCxnSpPr/>
      </xdr:nvCxnSpPr>
      <xdr:spPr>
        <a:xfrm flipV="1">
          <a:off x="9639300" y="10652760"/>
          <a:ext cx="8382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150825</xdr:rowOff>
    </xdr:from>
    <xdr:to>
      <xdr:col>46</xdr:col>
      <xdr:colOff>38100</xdr:colOff>
      <xdr:row>62</xdr:row>
      <xdr:rowOff>80975</xdr:rowOff>
    </xdr:to>
    <xdr:sp macro="" textlink="">
      <xdr:nvSpPr>
        <xdr:cNvPr id="246" name="楕円 245"/>
        <xdr:cNvSpPr/>
      </xdr:nvSpPr>
      <xdr:spPr>
        <a:xfrm>
          <a:off x="8699500" y="10609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25603</xdr:rowOff>
    </xdr:from>
    <xdr:to>
      <xdr:col>50</xdr:col>
      <xdr:colOff>114300</xdr:colOff>
      <xdr:row>62</xdr:row>
      <xdr:rowOff>30175</xdr:rowOff>
    </xdr:to>
    <xdr:cxnSp macro="">
      <xdr:nvCxnSpPr>
        <xdr:cNvPr id="247" name="直線コネクタ 246"/>
        <xdr:cNvCxnSpPr/>
      </xdr:nvCxnSpPr>
      <xdr:spPr>
        <a:xfrm flipV="1">
          <a:off x="8750300" y="10655503"/>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149911</xdr:rowOff>
    </xdr:from>
    <xdr:to>
      <xdr:col>41</xdr:col>
      <xdr:colOff>101600</xdr:colOff>
      <xdr:row>62</xdr:row>
      <xdr:rowOff>80061</xdr:rowOff>
    </xdr:to>
    <xdr:sp macro="" textlink="">
      <xdr:nvSpPr>
        <xdr:cNvPr id="248" name="楕円 247"/>
        <xdr:cNvSpPr/>
      </xdr:nvSpPr>
      <xdr:spPr>
        <a:xfrm>
          <a:off x="7810500" y="10608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29261</xdr:rowOff>
    </xdr:from>
    <xdr:to>
      <xdr:col>45</xdr:col>
      <xdr:colOff>177800</xdr:colOff>
      <xdr:row>62</xdr:row>
      <xdr:rowOff>30175</xdr:rowOff>
    </xdr:to>
    <xdr:cxnSp macro="">
      <xdr:nvCxnSpPr>
        <xdr:cNvPr id="249" name="直線コネクタ 248"/>
        <xdr:cNvCxnSpPr/>
      </xdr:nvCxnSpPr>
      <xdr:spPr>
        <a:xfrm>
          <a:off x="7861300" y="10659161"/>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155397</xdr:rowOff>
    </xdr:from>
    <xdr:to>
      <xdr:col>36</xdr:col>
      <xdr:colOff>165100</xdr:colOff>
      <xdr:row>62</xdr:row>
      <xdr:rowOff>85547</xdr:rowOff>
    </xdr:to>
    <xdr:sp macro="" textlink="">
      <xdr:nvSpPr>
        <xdr:cNvPr id="250" name="楕円 249"/>
        <xdr:cNvSpPr/>
      </xdr:nvSpPr>
      <xdr:spPr>
        <a:xfrm>
          <a:off x="6921500" y="10613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29261</xdr:rowOff>
    </xdr:from>
    <xdr:to>
      <xdr:col>41</xdr:col>
      <xdr:colOff>50800</xdr:colOff>
      <xdr:row>62</xdr:row>
      <xdr:rowOff>34747</xdr:rowOff>
    </xdr:to>
    <xdr:cxnSp macro="">
      <xdr:nvCxnSpPr>
        <xdr:cNvPr id="251" name="直線コネクタ 250"/>
        <xdr:cNvCxnSpPr/>
      </xdr:nvCxnSpPr>
      <xdr:spPr>
        <a:xfrm flipV="1">
          <a:off x="6972300" y="10659161"/>
          <a:ext cx="8890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14291</xdr:rowOff>
    </xdr:from>
    <xdr:ext cx="469744" cy="259045"/>
    <xdr:sp macro="" textlink="">
      <xdr:nvSpPr>
        <xdr:cNvPr id="252" name="n_1aveValue【体育館・プール】&#10;一人当たり面積"/>
        <xdr:cNvSpPr txBox="1"/>
      </xdr:nvSpPr>
      <xdr:spPr>
        <a:xfrm>
          <a:off x="9391727" y="10301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49039</xdr:rowOff>
    </xdr:from>
    <xdr:ext cx="469744" cy="259045"/>
    <xdr:sp macro="" textlink="">
      <xdr:nvSpPr>
        <xdr:cNvPr id="253" name="n_2aveValue【体育館・プール】&#10;一人当たり面積"/>
        <xdr:cNvSpPr txBox="1"/>
      </xdr:nvSpPr>
      <xdr:spPr>
        <a:xfrm>
          <a:off x="8515427" y="10336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45381</xdr:rowOff>
    </xdr:from>
    <xdr:ext cx="469744" cy="259045"/>
    <xdr:sp macro="" textlink="">
      <xdr:nvSpPr>
        <xdr:cNvPr id="254" name="n_3aveValue【体育館・プール】&#10;一人当たり面積"/>
        <xdr:cNvSpPr txBox="1"/>
      </xdr:nvSpPr>
      <xdr:spPr>
        <a:xfrm>
          <a:off x="7626427" y="10332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45381</xdr:rowOff>
    </xdr:from>
    <xdr:ext cx="469744" cy="259045"/>
    <xdr:sp macro="" textlink="">
      <xdr:nvSpPr>
        <xdr:cNvPr id="255" name="n_4aveValue【体育館・プール】&#10;一人当たり面積"/>
        <xdr:cNvSpPr txBox="1"/>
      </xdr:nvSpPr>
      <xdr:spPr>
        <a:xfrm>
          <a:off x="6737427" y="10332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67530</xdr:rowOff>
    </xdr:from>
    <xdr:ext cx="469744" cy="259045"/>
    <xdr:sp macro="" textlink="">
      <xdr:nvSpPr>
        <xdr:cNvPr id="256" name="n_1mainValue【体育館・プール】&#10;一人当たり面積"/>
        <xdr:cNvSpPr txBox="1"/>
      </xdr:nvSpPr>
      <xdr:spPr>
        <a:xfrm>
          <a:off x="9391727" y="10697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72102</xdr:rowOff>
    </xdr:from>
    <xdr:ext cx="469744" cy="259045"/>
    <xdr:sp macro="" textlink="">
      <xdr:nvSpPr>
        <xdr:cNvPr id="257" name="n_2mainValue【体育館・プール】&#10;一人当たり面積"/>
        <xdr:cNvSpPr txBox="1"/>
      </xdr:nvSpPr>
      <xdr:spPr>
        <a:xfrm>
          <a:off x="8515427" y="10702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71188</xdr:rowOff>
    </xdr:from>
    <xdr:ext cx="469744" cy="259045"/>
    <xdr:sp macro="" textlink="">
      <xdr:nvSpPr>
        <xdr:cNvPr id="258" name="n_3mainValue【体育館・プール】&#10;一人当たり面積"/>
        <xdr:cNvSpPr txBox="1"/>
      </xdr:nvSpPr>
      <xdr:spPr>
        <a:xfrm>
          <a:off x="7626427" y="10701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76674</xdr:rowOff>
    </xdr:from>
    <xdr:ext cx="469744" cy="259045"/>
    <xdr:sp macro="" textlink="">
      <xdr:nvSpPr>
        <xdr:cNvPr id="259" name="n_4mainValue【体育館・プール】&#10;一人当たり面積"/>
        <xdr:cNvSpPr txBox="1"/>
      </xdr:nvSpPr>
      <xdr:spPr>
        <a:xfrm>
          <a:off x="6737427" y="10706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0" name="正方形/長方形 25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1" name="正方形/長方形 26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2" name="正方形/長方形 26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3" name="正方形/長方形 26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4" name="正方形/長方形 26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5" name="正方形/長方形 26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6" name="正方形/長方形 26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7" name="正方形/長方形 266"/>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68" name="正方形/長方形 26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9" name="正方形/長方形 26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0" name="正方形/長方形 26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1" name="正方形/長方形 27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2" name="正方形/長方形 27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3" name="正方形/長方形 27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4" name="正方形/長方形 27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5" name="正方形/長方形 274"/>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76" name="正方形/長方形 27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7" name="正方形/長方形 27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8" name="正方形/長方形 27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9" name="正方形/長方形 27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0" name="正方形/長方形 27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1" name="正方形/長方形 28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2" name="正方形/長方形 28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3" name="正方形/長方形 28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4" name="正方形/長方形 28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5" name="正方形/長方形 28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6" name="正方形/長方形 28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7" name="正方形/長方形 28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8" name="正方形/長方形 28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89" name="正方形/長方形 28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0" name="正方形/長方形 28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1" name="正方形/長方形 29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2" name="正方形/長方形 29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3" name="正方形/長方形 29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4" name="正方形/長方形 29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5" name="正方形/長方形 29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6" name="正方形/長方形 29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7" name="正方形/長方形 29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98" name="正方形/長方形 29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99" name="正方形/長方形 298"/>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00" name="正方形/長方形 29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01" name="正方形/長方形 30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02" name="正方形/長方形 30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03" name="正方形/長方形 30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04" name="正方形/長方形 30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05" name="正方形/長方形 30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06" name="正方形/長方形 30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07" name="正方形/長方形 306"/>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08" name="正方形/長方形 30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09" name="正方形/長方形 30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10" name="正方形/長方形 30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11" name="正方形/長方形 31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12" name="正方形/長方形 31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13" name="正方形/長方形 31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14" name="正方形/長方形 31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15" name="正方形/長方形 31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16" name="テキスト ボックス 31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17" name="直線コネクタ 31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318" name="テキスト ボックス 317"/>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19" name="直線コネクタ 318"/>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320" name="テキスト ボックス 319"/>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21" name="直線コネクタ 320"/>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22" name="テキスト ボックス 321"/>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23" name="直線コネクタ 322"/>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24" name="テキスト ボックス 323"/>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25" name="直線コネクタ 324"/>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26" name="テキスト ボックス 325"/>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27" name="直線コネクタ 326"/>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328" name="テキスト ボックス 327"/>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29" name="直線コネクタ 32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330"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95250</xdr:rowOff>
    </xdr:from>
    <xdr:to>
      <xdr:col>85</xdr:col>
      <xdr:colOff>126364</xdr:colOff>
      <xdr:row>62</xdr:row>
      <xdr:rowOff>165100</xdr:rowOff>
    </xdr:to>
    <xdr:cxnSp macro="">
      <xdr:nvCxnSpPr>
        <xdr:cNvPr id="331" name="直線コネクタ 330"/>
        <xdr:cNvCxnSpPr/>
      </xdr:nvCxnSpPr>
      <xdr:spPr>
        <a:xfrm flipV="1">
          <a:off x="16318864" y="952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168927</xdr:rowOff>
    </xdr:from>
    <xdr:ext cx="469744" cy="259045"/>
    <xdr:sp macro="" textlink="">
      <xdr:nvSpPr>
        <xdr:cNvPr id="332" name="【保健センター・保健所】&#10;有形固定資産減価償却率最小値テキスト"/>
        <xdr:cNvSpPr txBox="1"/>
      </xdr:nvSpPr>
      <xdr:spPr>
        <a:xfrm>
          <a:off x="16357600" y="1079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165100</xdr:rowOff>
    </xdr:from>
    <xdr:to>
      <xdr:col>86</xdr:col>
      <xdr:colOff>25400</xdr:colOff>
      <xdr:row>62</xdr:row>
      <xdr:rowOff>165100</xdr:rowOff>
    </xdr:to>
    <xdr:cxnSp macro="">
      <xdr:nvCxnSpPr>
        <xdr:cNvPr id="333" name="直線コネクタ 332"/>
        <xdr:cNvCxnSpPr/>
      </xdr:nvCxnSpPr>
      <xdr:spPr>
        <a:xfrm>
          <a:off x="16230600" y="1079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41927</xdr:rowOff>
    </xdr:from>
    <xdr:ext cx="340478" cy="259045"/>
    <xdr:sp macro="" textlink="">
      <xdr:nvSpPr>
        <xdr:cNvPr id="334" name="【保健センター・保健所】&#10;有形固定資産減価償却率最大値テキスト"/>
        <xdr:cNvSpPr txBox="1"/>
      </xdr:nvSpPr>
      <xdr:spPr>
        <a:xfrm>
          <a:off x="16357600" y="930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95250</xdr:rowOff>
    </xdr:from>
    <xdr:to>
      <xdr:col>86</xdr:col>
      <xdr:colOff>25400</xdr:colOff>
      <xdr:row>55</xdr:row>
      <xdr:rowOff>95250</xdr:rowOff>
    </xdr:to>
    <xdr:cxnSp macro="">
      <xdr:nvCxnSpPr>
        <xdr:cNvPr id="335" name="直線コネクタ 334"/>
        <xdr:cNvCxnSpPr/>
      </xdr:nvCxnSpPr>
      <xdr:spPr>
        <a:xfrm>
          <a:off x="16230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77487</xdr:rowOff>
    </xdr:from>
    <xdr:ext cx="405111" cy="259045"/>
    <xdr:sp macro="" textlink="">
      <xdr:nvSpPr>
        <xdr:cNvPr id="336" name="【保健センター・保健所】&#10;有形固定資産減価償却率平均値テキスト"/>
        <xdr:cNvSpPr txBox="1"/>
      </xdr:nvSpPr>
      <xdr:spPr>
        <a:xfrm>
          <a:off x="16357600" y="100215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54610</xdr:rowOff>
    </xdr:from>
    <xdr:to>
      <xdr:col>85</xdr:col>
      <xdr:colOff>177800</xdr:colOff>
      <xdr:row>59</xdr:row>
      <xdr:rowOff>156210</xdr:rowOff>
    </xdr:to>
    <xdr:sp macro="" textlink="">
      <xdr:nvSpPr>
        <xdr:cNvPr id="337" name="フローチャート: 判断 336"/>
        <xdr:cNvSpPr/>
      </xdr:nvSpPr>
      <xdr:spPr>
        <a:xfrm>
          <a:off x="16268700" y="1017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53340</xdr:rowOff>
    </xdr:from>
    <xdr:to>
      <xdr:col>81</xdr:col>
      <xdr:colOff>101600</xdr:colOff>
      <xdr:row>59</xdr:row>
      <xdr:rowOff>154940</xdr:rowOff>
    </xdr:to>
    <xdr:sp macro="" textlink="">
      <xdr:nvSpPr>
        <xdr:cNvPr id="338" name="フローチャート: 判断 337"/>
        <xdr:cNvSpPr/>
      </xdr:nvSpPr>
      <xdr:spPr>
        <a:xfrm>
          <a:off x="15430500" y="10168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12700</xdr:rowOff>
    </xdr:from>
    <xdr:to>
      <xdr:col>76</xdr:col>
      <xdr:colOff>165100</xdr:colOff>
      <xdr:row>59</xdr:row>
      <xdr:rowOff>114300</xdr:rowOff>
    </xdr:to>
    <xdr:sp macro="" textlink="">
      <xdr:nvSpPr>
        <xdr:cNvPr id="339" name="フローチャート: 判断 338"/>
        <xdr:cNvSpPr/>
      </xdr:nvSpPr>
      <xdr:spPr>
        <a:xfrm>
          <a:off x="14541500" y="1012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156210</xdr:rowOff>
    </xdr:from>
    <xdr:to>
      <xdr:col>72</xdr:col>
      <xdr:colOff>38100</xdr:colOff>
      <xdr:row>59</xdr:row>
      <xdr:rowOff>86360</xdr:rowOff>
    </xdr:to>
    <xdr:sp macro="" textlink="">
      <xdr:nvSpPr>
        <xdr:cNvPr id="340" name="フローチャート: 判断 339"/>
        <xdr:cNvSpPr/>
      </xdr:nvSpPr>
      <xdr:spPr>
        <a:xfrm>
          <a:off x="13652500" y="1010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135890</xdr:rowOff>
    </xdr:from>
    <xdr:to>
      <xdr:col>67</xdr:col>
      <xdr:colOff>101600</xdr:colOff>
      <xdr:row>59</xdr:row>
      <xdr:rowOff>66040</xdr:rowOff>
    </xdr:to>
    <xdr:sp macro="" textlink="">
      <xdr:nvSpPr>
        <xdr:cNvPr id="341" name="フローチャート: 判断 340"/>
        <xdr:cNvSpPr/>
      </xdr:nvSpPr>
      <xdr:spPr>
        <a:xfrm>
          <a:off x="12763500" y="1007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42" name="テキスト ボックス 34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43" name="テキスト ボックス 34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44" name="テキスト ボックス 34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45" name="テキスト ボックス 34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46" name="テキスト ボックス 34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43180</xdr:rowOff>
    </xdr:from>
    <xdr:to>
      <xdr:col>85</xdr:col>
      <xdr:colOff>177800</xdr:colOff>
      <xdr:row>60</xdr:row>
      <xdr:rowOff>144780</xdr:rowOff>
    </xdr:to>
    <xdr:sp macro="" textlink="">
      <xdr:nvSpPr>
        <xdr:cNvPr id="347" name="楕円 346"/>
        <xdr:cNvSpPr/>
      </xdr:nvSpPr>
      <xdr:spPr>
        <a:xfrm>
          <a:off x="16268700" y="1033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21607</xdr:rowOff>
    </xdr:from>
    <xdr:ext cx="405111" cy="259045"/>
    <xdr:sp macro="" textlink="">
      <xdr:nvSpPr>
        <xdr:cNvPr id="348" name="【保健センター・保健所】&#10;有形固定資産減価償却率該当値テキスト"/>
        <xdr:cNvSpPr txBox="1"/>
      </xdr:nvSpPr>
      <xdr:spPr>
        <a:xfrm>
          <a:off x="16357600" y="10308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16510</xdr:rowOff>
    </xdr:from>
    <xdr:to>
      <xdr:col>81</xdr:col>
      <xdr:colOff>101600</xdr:colOff>
      <xdr:row>60</xdr:row>
      <xdr:rowOff>118110</xdr:rowOff>
    </xdr:to>
    <xdr:sp macro="" textlink="">
      <xdr:nvSpPr>
        <xdr:cNvPr id="349" name="楕円 348"/>
        <xdr:cNvSpPr/>
      </xdr:nvSpPr>
      <xdr:spPr>
        <a:xfrm>
          <a:off x="15430500" y="1030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67310</xdr:rowOff>
    </xdr:from>
    <xdr:to>
      <xdr:col>85</xdr:col>
      <xdr:colOff>127000</xdr:colOff>
      <xdr:row>60</xdr:row>
      <xdr:rowOff>93980</xdr:rowOff>
    </xdr:to>
    <xdr:cxnSp macro="">
      <xdr:nvCxnSpPr>
        <xdr:cNvPr id="350" name="直線コネクタ 349"/>
        <xdr:cNvCxnSpPr/>
      </xdr:nvCxnSpPr>
      <xdr:spPr>
        <a:xfrm>
          <a:off x="15481300" y="1035431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34290</xdr:rowOff>
    </xdr:from>
    <xdr:to>
      <xdr:col>76</xdr:col>
      <xdr:colOff>165100</xdr:colOff>
      <xdr:row>60</xdr:row>
      <xdr:rowOff>135890</xdr:rowOff>
    </xdr:to>
    <xdr:sp macro="" textlink="">
      <xdr:nvSpPr>
        <xdr:cNvPr id="351" name="楕円 350"/>
        <xdr:cNvSpPr/>
      </xdr:nvSpPr>
      <xdr:spPr>
        <a:xfrm>
          <a:off x="14541500" y="10321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67310</xdr:rowOff>
    </xdr:from>
    <xdr:to>
      <xdr:col>81</xdr:col>
      <xdr:colOff>50800</xdr:colOff>
      <xdr:row>60</xdr:row>
      <xdr:rowOff>85090</xdr:rowOff>
    </xdr:to>
    <xdr:cxnSp macro="">
      <xdr:nvCxnSpPr>
        <xdr:cNvPr id="352" name="直線コネクタ 351"/>
        <xdr:cNvCxnSpPr/>
      </xdr:nvCxnSpPr>
      <xdr:spPr>
        <a:xfrm flipV="1">
          <a:off x="14592300" y="10354310"/>
          <a:ext cx="889000" cy="17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6350</xdr:rowOff>
    </xdr:from>
    <xdr:to>
      <xdr:col>72</xdr:col>
      <xdr:colOff>38100</xdr:colOff>
      <xdr:row>60</xdr:row>
      <xdr:rowOff>107950</xdr:rowOff>
    </xdr:to>
    <xdr:sp macro="" textlink="">
      <xdr:nvSpPr>
        <xdr:cNvPr id="353" name="楕円 352"/>
        <xdr:cNvSpPr/>
      </xdr:nvSpPr>
      <xdr:spPr>
        <a:xfrm>
          <a:off x="13652500" y="1029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57150</xdr:rowOff>
    </xdr:from>
    <xdr:to>
      <xdr:col>76</xdr:col>
      <xdr:colOff>114300</xdr:colOff>
      <xdr:row>60</xdr:row>
      <xdr:rowOff>85090</xdr:rowOff>
    </xdr:to>
    <xdr:cxnSp macro="">
      <xdr:nvCxnSpPr>
        <xdr:cNvPr id="354" name="直線コネクタ 353"/>
        <xdr:cNvCxnSpPr/>
      </xdr:nvCxnSpPr>
      <xdr:spPr>
        <a:xfrm>
          <a:off x="13703300" y="10344150"/>
          <a:ext cx="8890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151130</xdr:rowOff>
    </xdr:from>
    <xdr:to>
      <xdr:col>67</xdr:col>
      <xdr:colOff>101600</xdr:colOff>
      <xdr:row>60</xdr:row>
      <xdr:rowOff>81280</xdr:rowOff>
    </xdr:to>
    <xdr:sp macro="" textlink="">
      <xdr:nvSpPr>
        <xdr:cNvPr id="355" name="楕円 354"/>
        <xdr:cNvSpPr/>
      </xdr:nvSpPr>
      <xdr:spPr>
        <a:xfrm>
          <a:off x="12763500" y="1026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30480</xdr:rowOff>
    </xdr:from>
    <xdr:to>
      <xdr:col>71</xdr:col>
      <xdr:colOff>177800</xdr:colOff>
      <xdr:row>60</xdr:row>
      <xdr:rowOff>57150</xdr:rowOff>
    </xdr:to>
    <xdr:cxnSp macro="">
      <xdr:nvCxnSpPr>
        <xdr:cNvPr id="356" name="直線コネクタ 355"/>
        <xdr:cNvCxnSpPr/>
      </xdr:nvCxnSpPr>
      <xdr:spPr>
        <a:xfrm>
          <a:off x="12814300" y="1031748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17</xdr:rowOff>
    </xdr:from>
    <xdr:ext cx="405111" cy="259045"/>
    <xdr:sp macro="" textlink="">
      <xdr:nvSpPr>
        <xdr:cNvPr id="357" name="n_1aveValue【保健センター・保健所】&#10;有形固定資産減価償却率"/>
        <xdr:cNvSpPr txBox="1"/>
      </xdr:nvSpPr>
      <xdr:spPr>
        <a:xfrm>
          <a:off x="15266044" y="9944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130827</xdr:rowOff>
    </xdr:from>
    <xdr:ext cx="405111" cy="259045"/>
    <xdr:sp macro="" textlink="">
      <xdr:nvSpPr>
        <xdr:cNvPr id="358" name="n_2aveValue【保健センター・保健所】&#10;有形固定資産減価償却率"/>
        <xdr:cNvSpPr txBox="1"/>
      </xdr:nvSpPr>
      <xdr:spPr>
        <a:xfrm>
          <a:off x="14389744" y="9903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102887</xdr:rowOff>
    </xdr:from>
    <xdr:ext cx="405111" cy="259045"/>
    <xdr:sp macro="" textlink="">
      <xdr:nvSpPr>
        <xdr:cNvPr id="359" name="n_3aveValue【保健センター・保健所】&#10;有形固定資産減価償却率"/>
        <xdr:cNvSpPr txBox="1"/>
      </xdr:nvSpPr>
      <xdr:spPr>
        <a:xfrm>
          <a:off x="13500744" y="9875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82567</xdr:rowOff>
    </xdr:from>
    <xdr:ext cx="405111" cy="259045"/>
    <xdr:sp macro="" textlink="">
      <xdr:nvSpPr>
        <xdr:cNvPr id="360" name="n_4aveValue【保健センター・保健所】&#10;有形固定資産減価償却率"/>
        <xdr:cNvSpPr txBox="1"/>
      </xdr:nvSpPr>
      <xdr:spPr>
        <a:xfrm>
          <a:off x="12611744" y="985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109237</xdr:rowOff>
    </xdr:from>
    <xdr:ext cx="405111" cy="259045"/>
    <xdr:sp macro="" textlink="">
      <xdr:nvSpPr>
        <xdr:cNvPr id="361" name="n_1mainValue【保健センター・保健所】&#10;有形固定資産減価償却率"/>
        <xdr:cNvSpPr txBox="1"/>
      </xdr:nvSpPr>
      <xdr:spPr>
        <a:xfrm>
          <a:off x="15266044" y="10396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127017</xdr:rowOff>
    </xdr:from>
    <xdr:ext cx="405111" cy="259045"/>
    <xdr:sp macro="" textlink="">
      <xdr:nvSpPr>
        <xdr:cNvPr id="362" name="n_2mainValue【保健センター・保健所】&#10;有形固定資産減価償却率"/>
        <xdr:cNvSpPr txBox="1"/>
      </xdr:nvSpPr>
      <xdr:spPr>
        <a:xfrm>
          <a:off x="14389744" y="10414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99077</xdr:rowOff>
    </xdr:from>
    <xdr:ext cx="405111" cy="259045"/>
    <xdr:sp macro="" textlink="">
      <xdr:nvSpPr>
        <xdr:cNvPr id="363" name="n_3mainValue【保健センター・保健所】&#10;有形固定資産減価償却率"/>
        <xdr:cNvSpPr txBox="1"/>
      </xdr:nvSpPr>
      <xdr:spPr>
        <a:xfrm>
          <a:off x="13500744" y="1038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72407</xdr:rowOff>
    </xdr:from>
    <xdr:ext cx="405111" cy="259045"/>
    <xdr:sp macro="" textlink="">
      <xdr:nvSpPr>
        <xdr:cNvPr id="364" name="n_4mainValue【保健センター・保健所】&#10;有形固定資産減価償却率"/>
        <xdr:cNvSpPr txBox="1"/>
      </xdr:nvSpPr>
      <xdr:spPr>
        <a:xfrm>
          <a:off x="12611744" y="1035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65" name="正方形/長方形 36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66" name="正方形/長方形 36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67" name="正方形/長方形 36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68" name="正方形/長方形 36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69" name="正方形/長方形 36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70" name="正方形/長方形 36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71" name="正方形/長方形 37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72" name="正方形/長方形 37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73" name="テキスト ボックス 37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74" name="直線コネクタ 37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375" name="直線コネクタ 374"/>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376" name="テキスト ボックス 375"/>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377" name="直線コネクタ 376"/>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378" name="テキスト ボックス 377"/>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379" name="直線コネクタ 378"/>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380" name="テキスト ボックス 379"/>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381" name="直線コネクタ 380"/>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382" name="テキスト ボックス 381"/>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383" name="直線コネクタ 382"/>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384" name="テキスト ボックス 383"/>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85" name="直線コネクタ 38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86" name="テキスト ボックス 38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87"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156210</xdr:rowOff>
    </xdr:from>
    <xdr:to>
      <xdr:col>116</xdr:col>
      <xdr:colOff>62864</xdr:colOff>
      <xdr:row>64</xdr:row>
      <xdr:rowOff>34290</xdr:rowOff>
    </xdr:to>
    <xdr:cxnSp macro="">
      <xdr:nvCxnSpPr>
        <xdr:cNvPr id="388" name="直線コネクタ 387"/>
        <xdr:cNvCxnSpPr/>
      </xdr:nvCxnSpPr>
      <xdr:spPr>
        <a:xfrm flipV="1">
          <a:off x="22160864" y="975741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38117</xdr:rowOff>
    </xdr:from>
    <xdr:ext cx="469744" cy="259045"/>
    <xdr:sp macro="" textlink="">
      <xdr:nvSpPr>
        <xdr:cNvPr id="389" name="【保健センター・保健所】&#10;一人当たり面積最小値テキスト"/>
        <xdr:cNvSpPr txBox="1"/>
      </xdr:nvSpPr>
      <xdr:spPr>
        <a:xfrm>
          <a:off x="22199600" y="1101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34290</xdr:rowOff>
    </xdr:from>
    <xdr:to>
      <xdr:col>116</xdr:col>
      <xdr:colOff>152400</xdr:colOff>
      <xdr:row>64</xdr:row>
      <xdr:rowOff>34290</xdr:rowOff>
    </xdr:to>
    <xdr:cxnSp macro="">
      <xdr:nvCxnSpPr>
        <xdr:cNvPr id="390" name="直線コネクタ 389"/>
        <xdr:cNvCxnSpPr/>
      </xdr:nvCxnSpPr>
      <xdr:spPr>
        <a:xfrm>
          <a:off x="22072600" y="1100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102887</xdr:rowOff>
    </xdr:from>
    <xdr:ext cx="469744" cy="259045"/>
    <xdr:sp macro="" textlink="">
      <xdr:nvSpPr>
        <xdr:cNvPr id="391" name="【保健センター・保健所】&#10;一人当たり面積最大値テキスト"/>
        <xdr:cNvSpPr txBox="1"/>
      </xdr:nvSpPr>
      <xdr:spPr>
        <a:xfrm>
          <a:off x="22199600" y="9532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156210</xdr:rowOff>
    </xdr:from>
    <xdr:to>
      <xdr:col>116</xdr:col>
      <xdr:colOff>152400</xdr:colOff>
      <xdr:row>56</xdr:row>
      <xdr:rowOff>156210</xdr:rowOff>
    </xdr:to>
    <xdr:cxnSp macro="">
      <xdr:nvCxnSpPr>
        <xdr:cNvPr id="392" name="直線コネクタ 391"/>
        <xdr:cNvCxnSpPr/>
      </xdr:nvCxnSpPr>
      <xdr:spPr>
        <a:xfrm>
          <a:off x="22072600" y="9757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25417</xdr:rowOff>
    </xdr:from>
    <xdr:ext cx="469744" cy="259045"/>
    <xdr:sp macro="" textlink="">
      <xdr:nvSpPr>
        <xdr:cNvPr id="393" name="【保健センター・保健所】&#10;一人当たり面積平均値テキスト"/>
        <xdr:cNvSpPr txBox="1"/>
      </xdr:nvSpPr>
      <xdr:spPr>
        <a:xfrm>
          <a:off x="22199600" y="104838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2540</xdr:rowOff>
    </xdr:from>
    <xdr:to>
      <xdr:col>116</xdr:col>
      <xdr:colOff>114300</xdr:colOff>
      <xdr:row>62</xdr:row>
      <xdr:rowOff>104140</xdr:rowOff>
    </xdr:to>
    <xdr:sp macro="" textlink="">
      <xdr:nvSpPr>
        <xdr:cNvPr id="394" name="フローチャート: 判断 393"/>
        <xdr:cNvSpPr/>
      </xdr:nvSpPr>
      <xdr:spPr>
        <a:xfrm>
          <a:off x="22110700" y="106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113030</xdr:rowOff>
    </xdr:from>
    <xdr:to>
      <xdr:col>112</xdr:col>
      <xdr:colOff>38100</xdr:colOff>
      <xdr:row>62</xdr:row>
      <xdr:rowOff>43180</xdr:rowOff>
    </xdr:to>
    <xdr:sp macro="" textlink="">
      <xdr:nvSpPr>
        <xdr:cNvPr id="395" name="フローチャート: 判断 394"/>
        <xdr:cNvSpPr/>
      </xdr:nvSpPr>
      <xdr:spPr>
        <a:xfrm>
          <a:off x="21272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113030</xdr:rowOff>
    </xdr:from>
    <xdr:to>
      <xdr:col>107</xdr:col>
      <xdr:colOff>101600</xdr:colOff>
      <xdr:row>62</xdr:row>
      <xdr:rowOff>43180</xdr:rowOff>
    </xdr:to>
    <xdr:sp macro="" textlink="">
      <xdr:nvSpPr>
        <xdr:cNvPr id="396" name="フローチャート: 判断 395"/>
        <xdr:cNvSpPr/>
      </xdr:nvSpPr>
      <xdr:spPr>
        <a:xfrm>
          <a:off x="20383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120650</xdr:rowOff>
    </xdr:from>
    <xdr:to>
      <xdr:col>102</xdr:col>
      <xdr:colOff>165100</xdr:colOff>
      <xdr:row>62</xdr:row>
      <xdr:rowOff>50800</xdr:rowOff>
    </xdr:to>
    <xdr:sp macro="" textlink="">
      <xdr:nvSpPr>
        <xdr:cNvPr id="397" name="フローチャート: 判断 396"/>
        <xdr:cNvSpPr/>
      </xdr:nvSpPr>
      <xdr:spPr>
        <a:xfrm>
          <a:off x="19494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97790</xdr:rowOff>
    </xdr:from>
    <xdr:to>
      <xdr:col>98</xdr:col>
      <xdr:colOff>38100</xdr:colOff>
      <xdr:row>62</xdr:row>
      <xdr:rowOff>27940</xdr:rowOff>
    </xdr:to>
    <xdr:sp macro="" textlink="">
      <xdr:nvSpPr>
        <xdr:cNvPr id="398" name="フローチャート: 判断 397"/>
        <xdr:cNvSpPr/>
      </xdr:nvSpPr>
      <xdr:spPr>
        <a:xfrm>
          <a:off x="18605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399" name="テキスト ボックス 39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00" name="テキスト ボックス 39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01" name="テキスト ボックス 40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02" name="テキスト ボックス 40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03" name="テキスト ボックス 40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154940</xdr:rowOff>
    </xdr:from>
    <xdr:to>
      <xdr:col>116</xdr:col>
      <xdr:colOff>114300</xdr:colOff>
      <xdr:row>63</xdr:row>
      <xdr:rowOff>85090</xdr:rowOff>
    </xdr:to>
    <xdr:sp macro="" textlink="">
      <xdr:nvSpPr>
        <xdr:cNvPr id="404" name="楕円 403"/>
        <xdr:cNvSpPr/>
      </xdr:nvSpPr>
      <xdr:spPr>
        <a:xfrm>
          <a:off x="22110700" y="1078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133367</xdr:rowOff>
    </xdr:from>
    <xdr:ext cx="469744" cy="259045"/>
    <xdr:sp macro="" textlink="">
      <xdr:nvSpPr>
        <xdr:cNvPr id="405" name="【保健センター・保健所】&#10;一人当たり面積該当値テキスト"/>
        <xdr:cNvSpPr txBox="1"/>
      </xdr:nvSpPr>
      <xdr:spPr>
        <a:xfrm>
          <a:off x="22199600" y="1076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154940</xdr:rowOff>
    </xdr:from>
    <xdr:to>
      <xdr:col>112</xdr:col>
      <xdr:colOff>38100</xdr:colOff>
      <xdr:row>63</xdr:row>
      <xdr:rowOff>85090</xdr:rowOff>
    </xdr:to>
    <xdr:sp macro="" textlink="">
      <xdr:nvSpPr>
        <xdr:cNvPr id="406" name="楕円 405"/>
        <xdr:cNvSpPr/>
      </xdr:nvSpPr>
      <xdr:spPr>
        <a:xfrm>
          <a:off x="21272500" y="1078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34290</xdr:rowOff>
    </xdr:from>
    <xdr:to>
      <xdr:col>116</xdr:col>
      <xdr:colOff>63500</xdr:colOff>
      <xdr:row>63</xdr:row>
      <xdr:rowOff>34290</xdr:rowOff>
    </xdr:to>
    <xdr:cxnSp macro="">
      <xdr:nvCxnSpPr>
        <xdr:cNvPr id="407" name="直線コネクタ 406"/>
        <xdr:cNvCxnSpPr/>
      </xdr:nvCxnSpPr>
      <xdr:spPr>
        <a:xfrm>
          <a:off x="21323300" y="108356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158750</xdr:rowOff>
    </xdr:from>
    <xdr:to>
      <xdr:col>107</xdr:col>
      <xdr:colOff>101600</xdr:colOff>
      <xdr:row>63</xdr:row>
      <xdr:rowOff>88900</xdr:rowOff>
    </xdr:to>
    <xdr:sp macro="" textlink="">
      <xdr:nvSpPr>
        <xdr:cNvPr id="408" name="楕円 407"/>
        <xdr:cNvSpPr/>
      </xdr:nvSpPr>
      <xdr:spPr>
        <a:xfrm>
          <a:off x="20383500" y="1078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34290</xdr:rowOff>
    </xdr:from>
    <xdr:to>
      <xdr:col>111</xdr:col>
      <xdr:colOff>177800</xdr:colOff>
      <xdr:row>63</xdr:row>
      <xdr:rowOff>38100</xdr:rowOff>
    </xdr:to>
    <xdr:cxnSp macro="">
      <xdr:nvCxnSpPr>
        <xdr:cNvPr id="409" name="直線コネクタ 408"/>
        <xdr:cNvCxnSpPr/>
      </xdr:nvCxnSpPr>
      <xdr:spPr>
        <a:xfrm flipV="1">
          <a:off x="20434300" y="1083564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158750</xdr:rowOff>
    </xdr:from>
    <xdr:to>
      <xdr:col>102</xdr:col>
      <xdr:colOff>165100</xdr:colOff>
      <xdr:row>63</xdr:row>
      <xdr:rowOff>88900</xdr:rowOff>
    </xdr:to>
    <xdr:sp macro="" textlink="">
      <xdr:nvSpPr>
        <xdr:cNvPr id="410" name="楕円 409"/>
        <xdr:cNvSpPr/>
      </xdr:nvSpPr>
      <xdr:spPr>
        <a:xfrm>
          <a:off x="19494500" y="1078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38100</xdr:rowOff>
    </xdr:from>
    <xdr:to>
      <xdr:col>107</xdr:col>
      <xdr:colOff>50800</xdr:colOff>
      <xdr:row>63</xdr:row>
      <xdr:rowOff>38100</xdr:rowOff>
    </xdr:to>
    <xdr:cxnSp macro="">
      <xdr:nvCxnSpPr>
        <xdr:cNvPr id="411" name="直線コネクタ 410"/>
        <xdr:cNvCxnSpPr/>
      </xdr:nvCxnSpPr>
      <xdr:spPr>
        <a:xfrm>
          <a:off x="19545300" y="108394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162560</xdr:rowOff>
    </xdr:from>
    <xdr:to>
      <xdr:col>98</xdr:col>
      <xdr:colOff>38100</xdr:colOff>
      <xdr:row>63</xdr:row>
      <xdr:rowOff>92710</xdr:rowOff>
    </xdr:to>
    <xdr:sp macro="" textlink="">
      <xdr:nvSpPr>
        <xdr:cNvPr id="412" name="楕円 411"/>
        <xdr:cNvSpPr/>
      </xdr:nvSpPr>
      <xdr:spPr>
        <a:xfrm>
          <a:off x="186055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38100</xdr:rowOff>
    </xdr:from>
    <xdr:to>
      <xdr:col>102</xdr:col>
      <xdr:colOff>114300</xdr:colOff>
      <xdr:row>63</xdr:row>
      <xdr:rowOff>41910</xdr:rowOff>
    </xdr:to>
    <xdr:cxnSp macro="">
      <xdr:nvCxnSpPr>
        <xdr:cNvPr id="413" name="直線コネクタ 412"/>
        <xdr:cNvCxnSpPr/>
      </xdr:nvCxnSpPr>
      <xdr:spPr>
        <a:xfrm flipV="1">
          <a:off x="18656300" y="1083945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59707</xdr:rowOff>
    </xdr:from>
    <xdr:ext cx="469744" cy="259045"/>
    <xdr:sp macro="" textlink="">
      <xdr:nvSpPr>
        <xdr:cNvPr id="414" name="n_1aveValue【保健センター・保健所】&#10;一人当たり面積"/>
        <xdr:cNvSpPr txBox="1"/>
      </xdr:nvSpPr>
      <xdr:spPr>
        <a:xfrm>
          <a:off x="21075727" y="1034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59707</xdr:rowOff>
    </xdr:from>
    <xdr:ext cx="469744" cy="259045"/>
    <xdr:sp macro="" textlink="">
      <xdr:nvSpPr>
        <xdr:cNvPr id="415" name="n_2aveValue【保健センター・保健所】&#10;一人当たり面積"/>
        <xdr:cNvSpPr txBox="1"/>
      </xdr:nvSpPr>
      <xdr:spPr>
        <a:xfrm>
          <a:off x="20199427" y="1034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67327</xdr:rowOff>
    </xdr:from>
    <xdr:ext cx="469744" cy="259045"/>
    <xdr:sp macro="" textlink="">
      <xdr:nvSpPr>
        <xdr:cNvPr id="416" name="n_3aveValue【保健センター・保健所】&#10;一人当たり面積"/>
        <xdr:cNvSpPr txBox="1"/>
      </xdr:nvSpPr>
      <xdr:spPr>
        <a:xfrm>
          <a:off x="19310427"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44467</xdr:rowOff>
    </xdr:from>
    <xdr:ext cx="469744" cy="259045"/>
    <xdr:sp macro="" textlink="">
      <xdr:nvSpPr>
        <xdr:cNvPr id="417" name="n_4aveValue【保健センター・保健所】&#10;一人当たり面積"/>
        <xdr:cNvSpPr txBox="1"/>
      </xdr:nvSpPr>
      <xdr:spPr>
        <a:xfrm>
          <a:off x="18421427" y="1033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76217</xdr:rowOff>
    </xdr:from>
    <xdr:ext cx="469744" cy="259045"/>
    <xdr:sp macro="" textlink="">
      <xdr:nvSpPr>
        <xdr:cNvPr id="418" name="n_1mainValue【保健センター・保健所】&#10;一人当たり面積"/>
        <xdr:cNvSpPr txBox="1"/>
      </xdr:nvSpPr>
      <xdr:spPr>
        <a:xfrm>
          <a:off x="21075727" y="1087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80027</xdr:rowOff>
    </xdr:from>
    <xdr:ext cx="469744" cy="259045"/>
    <xdr:sp macro="" textlink="">
      <xdr:nvSpPr>
        <xdr:cNvPr id="419" name="n_2mainValue【保健センター・保健所】&#10;一人当たり面積"/>
        <xdr:cNvSpPr txBox="1"/>
      </xdr:nvSpPr>
      <xdr:spPr>
        <a:xfrm>
          <a:off x="20199427" y="1088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80027</xdr:rowOff>
    </xdr:from>
    <xdr:ext cx="469744" cy="259045"/>
    <xdr:sp macro="" textlink="">
      <xdr:nvSpPr>
        <xdr:cNvPr id="420" name="n_3mainValue【保健センター・保健所】&#10;一人当たり面積"/>
        <xdr:cNvSpPr txBox="1"/>
      </xdr:nvSpPr>
      <xdr:spPr>
        <a:xfrm>
          <a:off x="19310427" y="1088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83837</xdr:rowOff>
    </xdr:from>
    <xdr:ext cx="469744" cy="259045"/>
    <xdr:sp macro="" textlink="">
      <xdr:nvSpPr>
        <xdr:cNvPr id="421" name="n_4mainValue【保健センター・保健所】&#10;一人当たり面積"/>
        <xdr:cNvSpPr txBox="1"/>
      </xdr:nvSpPr>
      <xdr:spPr>
        <a:xfrm>
          <a:off x="18421427" y="1088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22" name="正方形/長方形 42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23" name="正方形/長方形 42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24" name="正方形/長方形 42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25" name="正方形/長方形 42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26" name="正方形/長方形 42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27" name="正方形/長方形 42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28" name="正方形/長方形 42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29" name="正方形/長方形 42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30" name="テキスト ボックス 42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31" name="直線コネクタ 43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32" name="テキスト ボックス 431"/>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433" name="直線コネクタ 432"/>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434" name="テキスト ボックス 433"/>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35" name="直線コネクタ 434"/>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36" name="テキスト ボックス 435"/>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37" name="直線コネクタ 436"/>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38" name="テキスト ボックス 437"/>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39" name="直線コネクタ 438"/>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40" name="テキスト ボックス 439"/>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41" name="直線コネクタ 440"/>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42" name="テキスト ボックス 441"/>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43" name="直線コネクタ 442"/>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444" name="テキスト ボックス 443"/>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45" name="直線コネクタ 44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44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124642</xdr:rowOff>
    </xdr:from>
    <xdr:to>
      <xdr:col>85</xdr:col>
      <xdr:colOff>126364</xdr:colOff>
      <xdr:row>86</xdr:row>
      <xdr:rowOff>123008</xdr:rowOff>
    </xdr:to>
    <xdr:cxnSp macro="">
      <xdr:nvCxnSpPr>
        <xdr:cNvPr id="447" name="直線コネクタ 446"/>
        <xdr:cNvCxnSpPr/>
      </xdr:nvCxnSpPr>
      <xdr:spPr>
        <a:xfrm flipV="1">
          <a:off x="16318864" y="13497742"/>
          <a:ext cx="0" cy="13699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126835</xdr:rowOff>
    </xdr:from>
    <xdr:ext cx="405111" cy="259045"/>
    <xdr:sp macro="" textlink="">
      <xdr:nvSpPr>
        <xdr:cNvPr id="448" name="【消防施設】&#10;有形固定資産減価償却率最小値テキスト"/>
        <xdr:cNvSpPr txBox="1"/>
      </xdr:nvSpPr>
      <xdr:spPr>
        <a:xfrm>
          <a:off x="16357600" y="14871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123008</xdr:rowOff>
    </xdr:from>
    <xdr:to>
      <xdr:col>86</xdr:col>
      <xdr:colOff>25400</xdr:colOff>
      <xdr:row>86</xdr:row>
      <xdr:rowOff>123008</xdr:rowOff>
    </xdr:to>
    <xdr:cxnSp macro="">
      <xdr:nvCxnSpPr>
        <xdr:cNvPr id="449" name="直線コネクタ 448"/>
        <xdr:cNvCxnSpPr/>
      </xdr:nvCxnSpPr>
      <xdr:spPr>
        <a:xfrm>
          <a:off x="16230600" y="14867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71319</xdr:rowOff>
    </xdr:from>
    <xdr:ext cx="405111" cy="259045"/>
    <xdr:sp macro="" textlink="">
      <xdr:nvSpPr>
        <xdr:cNvPr id="450" name="【消防施設】&#10;有形固定資産減価償却率最大値テキスト"/>
        <xdr:cNvSpPr txBox="1"/>
      </xdr:nvSpPr>
      <xdr:spPr>
        <a:xfrm>
          <a:off x="16357600" y="13272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124642</xdr:rowOff>
    </xdr:from>
    <xdr:to>
      <xdr:col>86</xdr:col>
      <xdr:colOff>25400</xdr:colOff>
      <xdr:row>78</xdr:row>
      <xdr:rowOff>124642</xdr:rowOff>
    </xdr:to>
    <xdr:cxnSp macro="">
      <xdr:nvCxnSpPr>
        <xdr:cNvPr id="451" name="直線コネクタ 450"/>
        <xdr:cNvCxnSpPr/>
      </xdr:nvCxnSpPr>
      <xdr:spPr>
        <a:xfrm>
          <a:off x="16230600" y="13497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36303</xdr:rowOff>
    </xdr:from>
    <xdr:ext cx="405111" cy="259045"/>
    <xdr:sp macro="" textlink="">
      <xdr:nvSpPr>
        <xdr:cNvPr id="452" name="【消防施設】&#10;有形固定資産減価償却率平均値テキスト"/>
        <xdr:cNvSpPr txBox="1"/>
      </xdr:nvSpPr>
      <xdr:spPr>
        <a:xfrm>
          <a:off x="16357600" y="140952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13426</xdr:rowOff>
    </xdr:from>
    <xdr:to>
      <xdr:col>85</xdr:col>
      <xdr:colOff>177800</xdr:colOff>
      <xdr:row>83</xdr:row>
      <xdr:rowOff>115026</xdr:rowOff>
    </xdr:to>
    <xdr:sp macro="" textlink="">
      <xdr:nvSpPr>
        <xdr:cNvPr id="453" name="フローチャート: 判断 452"/>
        <xdr:cNvSpPr/>
      </xdr:nvSpPr>
      <xdr:spPr>
        <a:xfrm>
          <a:off x="16268700" y="1424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127726</xdr:rowOff>
    </xdr:from>
    <xdr:to>
      <xdr:col>81</xdr:col>
      <xdr:colOff>101600</xdr:colOff>
      <xdr:row>83</xdr:row>
      <xdr:rowOff>57876</xdr:rowOff>
    </xdr:to>
    <xdr:sp macro="" textlink="">
      <xdr:nvSpPr>
        <xdr:cNvPr id="454" name="フローチャート: 判断 453"/>
        <xdr:cNvSpPr/>
      </xdr:nvSpPr>
      <xdr:spPr>
        <a:xfrm>
          <a:off x="15430500" y="1418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155484</xdr:rowOff>
    </xdr:from>
    <xdr:to>
      <xdr:col>76</xdr:col>
      <xdr:colOff>165100</xdr:colOff>
      <xdr:row>83</xdr:row>
      <xdr:rowOff>85634</xdr:rowOff>
    </xdr:to>
    <xdr:sp macro="" textlink="">
      <xdr:nvSpPr>
        <xdr:cNvPr id="455" name="フローチャート: 判断 454"/>
        <xdr:cNvSpPr/>
      </xdr:nvSpPr>
      <xdr:spPr>
        <a:xfrm>
          <a:off x="14541500" y="1421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52614</xdr:rowOff>
    </xdr:from>
    <xdr:to>
      <xdr:col>72</xdr:col>
      <xdr:colOff>38100</xdr:colOff>
      <xdr:row>82</xdr:row>
      <xdr:rowOff>154214</xdr:rowOff>
    </xdr:to>
    <xdr:sp macro="" textlink="">
      <xdr:nvSpPr>
        <xdr:cNvPr id="456" name="フローチャート: 判断 455"/>
        <xdr:cNvSpPr/>
      </xdr:nvSpPr>
      <xdr:spPr>
        <a:xfrm>
          <a:off x="13652500" y="1411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96701</xdr:rowOff>
    </xdr:from>
    <xdr:to>
      <xdr:col>67</xdr:col>
      <xdr:colOff>101600</xdr:colOff>
      <xdr:row>83</xdr:row>
      <xdr:rowOff>26851</xdr:rowOff>
    </xdr:to>
    <xdr:sp macro="" textlink="">
      <xdr:nvSpPr>
        <xdr:cNvPr id="457" name="フローチャート: 判断 456"/>
        <xdr:cNvSpPr/>
      </xdr:nvSpPr>
      <xdr:spPr>
        <a:xfrm>
          <a:off x="12763500" y="1415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58" name="テキスト ボックス 45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59" name="テキスト ボックス 45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60" name="テキスト ボックス 45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61" name="テキスト ボックス 46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62" name="テキスト ボックス 46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26488</xdr:rowOff>
    </xdr:from>
    <xdr:to>
      <xdr:col>85</xdr:col>
      <xdr:colOff>177800</xdr:colOff>
      <xdr:row>84</xdr:row>
      <xdr:rowOff>128088</xdr:rowOff>
    </xdr:to>
    <xdr:sp macro="" textlink="">
      <xdr:nvSpPr>
        <xdr:cNvPr id="463" name="楕円 462"/>
        <xdr:cNvSpPr/>
      </xdr:nvSpPr>
      <xdr:spPr>
        <a:xfrm>
          <a:off x="16268700" y="1442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4915</xdr:rowOff>
    </xdr:from>
    <xdr:ext cx="405111" cy="259045"/>
    <xdr:sp macro="" textlink="">
      <xdr:nvSpPr>
        <xdr:cNvPr id="464" name="【消防施設】&#10;有形固定資産減価償却率該当値テキスト"/>
        <xdr:cNvSpPr txBox="1"/>
      </xdr:nvSpPr>
      <xdr:spPr>
        <a:xfrm>
          <a:off x="16357600" y="14406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144055</xdr:rowOff>
    </xdr:from>
    <xdr:to>
      <xdr:col>81</xdr:col>
      <xdr:colOff>101600</xdr:colOff>
      <xdr:row>84</xdr:row>
      <xdr:rowOff>74205</xdr:rowOff>
    </xdr:to>
    <xdr:sp macro="" textlink="">
      <xdr:nvSpPr>
        <xdr:cNvPr id="465" name="楕円 464"/>
        <xdr:cNvSpPr/>
      </xdr:nvSpPr>
      <xdr:spPr>
        <a:xfrm>
          <a:off x="15430500" y="14374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23405</xdr:rowOff>
    </xdr:from>
    <xdr:to>
      <xdr:col>85</xdr:col>
      <xdr:colOff>127000</xdr:colOff>
      <xdr:row>84</xdr:row>
      <xdr:rowOff>77288</xdr:rowOff>
    </xdr:to>
    <xdr:cxnSp macro="">
      <xdr:nvCxnSpPr>
        <xdr:cNvPr id="466" name="直線コネクタ 465"/>
        <xdr:cNvCxnSpPr/>
      </xdr:nvCxnSpPr>
      <xdr:spPr>
        <a:xfrm>
          <a:off x="15481300" y="14425205"/>
          <a:ext cx="838200" cy="53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91802</xdr:rowOff>
    </xdr:from>
    <xdr:to>
      <xdr:col>76</xdr:col>
      <xdr:colOff>165100</xdr:colOff>
      <xdr:row>84</xdr:row>
      <xdr:rowOff>21952</xdr:rowOff>
    </xdr:to>
    <xdr:sp macro="" textlink="">
      <xdr:nvSpPr>
        <xdr:cNvPr id="467" name="楕円 466"/>
        <xdr:cNvSpPr/>
      </xdr:nvSpPr>
      <xdr:spPr>
        <a:xfrm>
          <a:off x="14541500" y="1432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142602</xdr:rowOff>
    </xdr:from>
    <xdr:to>
      <xdr:col>81</xdr:col>
      <xdr:colOff>50800</xdr:colOff>
      <xdr:row>84</xdr:row>
      <xdr:rowOff>23405</xdr:rowOff>
    </xdr:to>
    <xdr:cxnSp macro="">
      <xdr:nvCxnSpPr>
        <xdr:cNvPr id="468" name="直線コネクタ 467"/>
        <xdr:cNvCxnSpPr/>
      </xdr:nvCxnSpPr>
      <xdr:spPr>
        <a:xfrm>
          <a:off x="14592300" y="14372952"/>
          <a:ext cx="889000" cy="52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39551</xdr:rowOff>
    </xdr:from>
    <xdr:to>
      <xdr:col>72</xdr:col>
      <xdr:colOff>38100</xdr:colOff>
      <xdr:row>83</xdr:row>
      <xdr:rowOff>141151</xdr:rowOff>
    </xdr:to>
    <xdr:sp macro="" textlink="">
      <xdr:nvSpPr>
        <xdr:cNvPr id="469" name="楕円 468"/>
        <xdr:cNvSpPr/>
      </xdr:nvSpPr>
      <xdr:spPr>
        <a:xfrm>
          <a:off x="13652500" y="1426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90351</xdr:rowOff>
    </xdr:from>
    <xdr:to>
      <xdr:col>76</xdr:col>
      <xdr:colOff>114300</xdr:colOff>
      <xdr:row>83</xdr:row>
      <xdr:rowOff>142602</xdr:rowOff>
    </xdr:to>
    <xdr:cxnSp macro="">
      <xdr:nvCxnSpPr>
        <xdr:cNvPr id="470" name="直線コネクタ 469"/>
        <xdr:cNvCxnSpPr/>
      </xdr:nvCxnSpPr>
      <xdr:spPr>
        <a:xfrm>
          <a:off x="13703300" y="14320701"/>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158750</xdr:rowOff>
    </xdr:from>
    <xdr:to>
      <xdr:col>67</xdr:col>
      <xdr:colOff>101600</xdr:colOff>
      <xdr:row>83</xdr:row>
      <xdr:rowOff>88900</xdr:rowOff>
    </xdr:to>
    <xdr:sp macro="" textlink="">
      <xdr:nvSpPr>
        <xdr:cNvPr id="471" name="楕円 470"/>
        <xdr:cNvSpPr/>
      </xdr:nvSpPr>
      <xdr:spPr>
        <a:xfrm>
          <a:off x="12763500" y="1421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38100</xdr:rowOff>
    </xdr:from>
    <xdr:to>
      <xdr:col>71</xdr:col>
      <xdr:colOff>177800</xdr:colOff>
      <xdr:row>83</xdr:row>
      <xdr:rowOff>90351</xdr:rowOff>
    </xdr:to>
    <xdr:cxnSp macro="">
      <xdr:nvCxnSpPr>
        <xdr:cNvPr id="472" name="直線コネクタ 471"/>
        <xdr:cNvCxnSpPr/>
      </xdr:nvCxnSpPr>
      <xdr:spPr>
        <a:xfrm>
          <a:off x="12814300" y="14268450"/>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74403</xdr:rowOff>
    </xdr:from>
    <xdr:ext cx="405111" cy="259045"/>
    <xdr:sp macro="" textlink="">
      <xdr:nvSpPr>
        <xdr:cNvPr id="473" name="n_1aveValue【消防施設】&#10;有形固定資産減価償却率"/>
        <xdr:cNvSpPr txBox="1"/>
      </xdr:nvSpPr>
      <xdr:spPr>
        <a:xfrm>
          <a:off x="15266044" y="13961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102161</xdr:rowOff>
    </xdr:from>
    <xdr:ext cx="405111" cy="259045"/>
    <xdr:sp macro="" textlink="">
      <xdr:nvSpPr>
        <xdr:cNvPr id="474" name="n_2aveValue【消防施設】&#10;有形固定資産減価償却率"/>
        <xdr:cNvSpPr txBox="1"/>
      </xdr:nvSpPr>
      <xdr:spPr>
        <a:xfrm>
          <a:off x="14389744" y="13989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170741</xdr:rowOff>
    </xdr:from>
    <xdr:ext cx="405111" cy="259045"/>
    <xdr:sp macro="" textlink="">
      <xdr:nvSpPr>
        <xdr:cNvPr id="475" name="n_3aveValue【消防施設】&#10;有形固定資産減価償却率"/>
        <xdr:cNvSpPr txBox="1"/>
      </xdr:nvSpPr>
      <xdr:spPr>
        <a:xfrm>
          <a:off x="13500744" y="1388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43378</xdr:rowOff>
    </xdr:from>
    <xdr:ext cx="405111" cy="259045"/>
    <xdr:sp macro="" textlink="">
      <xdr:nvSpPr>
        <xdr:cNvPr id="476" name="n_4aveValue【消防施設】&#10;有形固定資産減価償却率"/>
        <xdr:cNvSpPr txBox="1"/>
      </xdr:nvSpPr>
      <xdr:spPr>
        <a:xfrm>
          <a:off x="12611744" y="13930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65332</xdr:rowOff>
    </xdr:from>
    <xdr:ext cx="405111" cy="259045"/>
    <xdr:sp macro="" textlink="">
      <xdr:nvSpPr>
        <xdr:cNvPr id="477" name="n_1mainValue【消防施設】&#10;有形固定資産減価償却率"/>
        <xdr:cNvSpPr txBox="1"/>
      </xdr:nvSpPr>
      <xdr:spPr>
        <a:xfrm>
          <a:off x="15266044" y="1446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13079</xdr:rowOff>
    </xdr:from>
    <xdr:ext cx="405111" cy="259045"/>
    <xdr:sp macro="" textlink="">
      <xdr:nvSpPr>
        <xdr:cNvPr id="478" name="n_2mainValue【消防施設】&#10;有形固定資産減価償却率"/>
        <xdr:cNvSpPr txBox="1"/>
      </xdr:nvSpPr>
      <xdr:spPr>
        <a:xfrm>
          <a:off x="14389744" y="14414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132278</xdr:rowOff>
    </xdr:from>
    <xdr:ext cx="405111" cy="259045"/>
    <xdr:sp macro="" textlink="">
      <xdr:nvSpPr>
        <xdr:cNvPr id="479" name="n_3mainValue【消防施設】&#10;有形固定資産減価償却率"/>
        <xdr:cNvSpPr txBox="1"/>
      </xdr:nvSpPr>
      <xdr:spPr>
        <a:xfrm>
          <a:off x="13500744" y="14362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80027</xdr:rowOff>
    </xdr:from>
    <xdr:ext cx="405111" cy="259045"/>
    <xdr:sp macro="" textlink="">
      <xdr:nvSpPr>
        <xdr:cNvPr id="480" name="n_4mainValue【消防施設】&#10;有形固定資産減価償却率"/>
        <xdr:cNvSpPr txBox="1"/>
      </xdr:nvSpPr>
      <xdr:spPr>
        <a:xfrm>
          <a:off x="12611744" y="1431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81" name="正方形/長方形 48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82" name="正方形/長方形 48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83" name="正方形/長方形 48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84" name="正方形/長方形 48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85" name="正方形/長方形 48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86" name="正方形/長方形 48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87" name="正方形/長方形 48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88" name="正方形/長方形 48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89" name="テキスト ボックス 48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90" name="直線コネクタ 48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491" name="直線コネクタ 490"/>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492" name="テキスト ボックス 491"/>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493" name="直線コネクタ 492"/>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494" name="テキスト ボックス 493"/>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495" name="直線コネクタ 494"/>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496" name="テキスト ボックス 495"/>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497" name="直線コネクタ 496"/>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498" name="テキスト ボックス 497"/>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499" name="直線コネクタ 498"/>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00" name="テキスト ボックス 499"/>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501" name="直線コネクタ 500"/>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502" name="テキスト ボックス 501"/>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03" name="直線コネクタ 50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04" name="テキスト ボックス 50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0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123008</xdr:rowOff>
    </xdr:from>
    <xdr:to>
      <xdr:col>116</xdr:col>
      <xdr:colOff>62864</xdr:colOff>
      <xdr:row>86</xdr:row>
      <xdr:rowOff>168075</xdr:rowOff>
    </xdr:to>
    <xdr:cxnSp macro="">
      <xdr:nvCxnSpPr>
        <xdr:cNvPr id="506" name="直線コネクタ 505"/>
        <xdr:cNvCxnSpPr/>
      </xdr:nvCxnSpPr>
      <xdr:spPr>
        <a:xfrm flipV="1">
          <a:off x="22160864" y="13496108"/>
          <a:ext cx="0" cy="1416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87</xdr:row>
      <xdr:rowOff>452</xdr:rowOff>
    </xdr:from>
    <xdr:ext cx="469744" cy="259045"/>
    <xdr:sp macro="" textlink="">
      <xdr:nvSpPr>
        <xdr:cNvPr id="507" name="【消防施設】&#10;一人当たり面積最小値テキスト"/>
        <xdr:cNvSpPr txBox="1"/>
      </xdr:nvSpPr>
      <xdr:spPr>
        <a:xfrm>
          <a:off x="22199600" y="1491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168075</xdr:rowOff>
    </xdr:from>
    <xdr:to>
      <xdr:col>116</xdr:col>
      <xdr:colOff>152400</xdr:colOff>
      <xdr:row>86</xdr:row>
      <xdr:rowOff>168075</xdr:rowOff>
    </xdr:to>
    <xdr:cxnSp macro="">
      <xdr:nvCxnSpPr>
        <xdr:cNvPr id="508" name="直線コネクタ 507"/>
        <xdr:cNvCxnSpPr/>
      </xdr:nvCxnSpPr>
      <xdr:spPr>
        <a:xfrm>
          <a:off x="22072600" y="14912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69685</xdr:rowOff>
    </xdr:from>
    <xdr:ext cx="469744" cy="259045"/>
    <xdr:sp macro="" textlink="">
      <xdr:nvSpPr>
        <xdr:cNvPr id="509" name="【消防施設】&#10;一人当たり面積最大値テキスト"/>
        <xdr:cNvSpPr txBox="1"/>
      </xdr:nvSpPr>
      <xdr:spPr>
        <a:xfrm>
          <a:off x="22199600" y="13271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123008</xdr:rowOff>
    </xdr:from>
    <xdr:to>
      <xdr:col>116</xdr:col>
      <xdr:colOff>152400</xdr:colOff>
      <xdr:row>78</xdr:row>
      <xdr:rowOff>123008</xdr:rowOff>
    </xdr:to>
    <xdr:cxnSp macro="">
      <xdr:nvCxnSpPr>
        <xdr:cNvPr id="510" name="直線コネクタ 509"/>
        <xdr:cNvCxnSpPr/>
      </xdr:nvCxnSpPr>
      <xdr:spPr>
        <a:xfrm>
          <a:off x="22072600" y="13496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61775</xdr:rowOff>
    </xdr:from>
    <xdr:ext cx="469744" cy="259045"/>
    <xdr:sp macro="" textlink="">
      <xdr:nvSpPr>
        <xdr:cNvPr id="511" name="【消防施設】&#10;一人当たり面積平均値テキスト"/>
        <xdr:cNvSpPr txBox="1"/>
      </xdr:nvSpPr>
      <xdr:spPr>
        <a:xfrm>
          <a:off x="22199600" y="146350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38898</xdr:rowOff>
    </xdr:from>
    <xdr:to>
      <xdr:col>116</xdr:col>
      <xdr:colOff>114300</xdr:colOff>
      <xdr:row>86</xdr:row>
      <xdr:rowOff>140498</xdr:rowOff>
    </xdr:to>
    <xdr:sp macro="" textlink="">
      <xdr:nvSpPr>
        <xdr:cNvPr id="512" name="フローチャート: 判断 511"/>
        <xdr:cNvSpPr/>
      </xdr:nvSpPr>
      <xdr:spPr>
        <a:xfrm>
          <a:off x="22110700" y="14783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86</xdr:row>
      <xdr:rowOff>74822</xdr:rowOff>
    </xdr:from>
    <xdr:to>
      <xdr:col>112</xdr:col>
      <xdr:colOff>38100</xdr:colOff>
      <xdr:row>87</xdr:row>
      <xdr:rowOff>4972</xdr:rowOff>
    </xdr:to>
    <xdr:sp macro="" textlink="">
      <xdr:nvSpPr>
        <xdr:cNvPr id="513" name="フローチャート: 判断 512"/>
        <xdr:cNvSpPr/>
      </xdr:nvSpPr>
      <xdr:spPr>
        <a:xfrm>
          <a:off x="21272500" y="1481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75802</xdr:rowOff>
    </xdr:from>
    <xdr:to>
      <xdr:col>107</xdr:col>
      <xdr:colOff>101600</xdr:colOff>
      <xdr:row>87</xdr:row>
      <xdr:rowOff>5952</xdr:rowOff>
    </xdr:to>
    <xdr:sp macro="" textlink="">
      <xdr:nvSpPr>
        <xdr:cNvPr id="514" name="フローチャート: 判断 513"/>
        <xdr:cNvSpPr/>
      </xdr:nvSpPr>
      <xdr:spPr>
        <a:xfrm>
          <a:off x="20383500" y="14820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75474</xdr:rowOff>
    </xdr:from>
    <xdr:to>
      <xdr:col>102</xdr:col>
      <xdr:colOff>165100</xdr:colOff>
      <xdr:row>87</xdr:row>
      <xdr:rowOff>5624</xdr:rowOff>
    </xdr:to>
    <xdr:sp macro="" textlink="">
      <xdr:nvSpPr>
        <xdr:cNvPr id="515" name="フローチャート: 判断 514"/>
        <xdr:cNvSpPr/>
      </xdr:nvSpPr>
      <xdr:spPr>
        <a:xfrm>
          <a:off x="19494500" y="14820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75474</xdr:rowOff>
    </xdr:from>
    <xdr:to>
      <xdr:col>98</xdr:col>
      <xdr:colOff>38100</xdr:colOff>
      <xdr:row>87</xdr:row>
      <xdr:rowOff>5624</xdr:rowOff>
    </xdr:to>
    <xdr:sp macro="" textlink="">
      <xdr:nvSpPr>
        <xdr:cNvPr id="516" name="フローチャート: 判断 515"/>
        <xdr:cNvSpPr/>
      </xdr:nvSpPr>
      <xdr:spPr>
        <a:xfrm>
          <a:off x="18605500" y="14820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17" name="テキスト ボックス 51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18" name="テキスト ボックス 51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19" name="テキスト ボックス 51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20" name="テキスト ボックス 51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21" name="テキスト ボックス 52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109764</xdr:rowOff>
    </xdr:from>
    <xdr:to>
      <xdr:col>116</xdr:col>
      <xdr:colOff>114300</xdr:colOff>
      <xdr:row>87</xdr:row>
      <xdr:rowOff>39914</xdr:rowOff>
    </xdr:to>
    <xdr:sp macro="" textlink="">
      <xdr:nvSpPr>
        <xdr:cNvPr id="522" name="楕円 521"/>
        <xdr:cNvSpPr/>
      </xdr:nvSpPr>
      <xdr:spPr>
        <a:xfrm>
          <a:off x="22110700" y="14854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86</xdr:row>
      <xdr:rowOff>24691</xdr:rowOff>
    </xdr:from>
    <xdr:ext cx="469744" cy="259045"/>
    <xdr:sp macro="" textlink="">
      <xdr:nvSpPr>
        <xdr:cNvPr id="523" name="【消防施設】&#10;一人当たり面積該当値テキスト"/>
        <xdr:cNvSpPr txBox="1"/>
      </xdr:nvSpPr>
      <xdr:spPr>
        <a:xfrm>
          <a:off x="22199600" y="14769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110091</xdr:rowOff>
    </xdr:from>
    <xdr:to>
      <xdr:col>112</xdr:col>
      <xdr:colOff>38100</xdr:colOff>
      <xdr:row>87</xdr:row>
      <xdr:rowOff>40241</xdr:rowOff>
    </xdr:to>
    <xdr:sp macro="" textlink="">
      <xdr:nvSpPr>
        <xdr:cNvPr id="524" name="楕円 523"/>
        <xdr:cNvSpPr/>
      </xdr:nvSpPr>
      <xdr:spPr>
        <a:xfrm>
          <a:off x="21272500" y="14854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160564</xdr:rowOff>
    </xdr:from>
    <xdr:to>
      <xdr:col>116</xdr:col>
      <xdr:colOff>63500</xdr:colOff>
      <xdr:row>86</xdr:row>
      <xdr:rowOff>160891</xdr:rowOff>
    </xdr:to>
    <xdr:cxnSp macro="">
      <xdr:nvCxnSpPr>
        <xdr:cNvPr id="525" name="直線コネクタ 524"/>
        <xdr:cNvCxnSpPr/>
      </xdr:nvCxnSpPr>
      <xdr:spPr>
        <a:xfrm flipV="1">
          <a:off x="21323300" y="14905264"/>
          <a:ext cx="8382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110091</xdr:rowOff>
    </xdr:from>
    <xdr:to>
      <xdr:col>107</xdr:col>
      <xdr:colOff>101600</xdr:colOff>
      <xdr:row>87</xdr:row>
      <xdr:rowOff>40241</xdr:rowOff>
    </xdr:to>
    <xdr:sp macro="" textlink="">
      <xdr:nvSpPr>
        <xdr:cNvPr id="526" name="楕円 525"/>
        <xdr:cNvSpPr/>
      </xdr:nvSpPr>
      <xdr:spPr>
        <a:xfrm>
          <a:off x="20383500" y="14854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160891</xdr:rowOff>
    </xdr:from>
    <xdr:to>
      <xdr:col>111</xdr:col>
      <xdr:colOff>177800</xdr:colOff>
      <xdr:row>86</xdr:row>
      <xdr:rowOff>160891</xdr:rowOff>
    </xdr:to>
    <xdr:cxnSp macro="">
      <xdr:nvCxnSpPr>
        <xdr:cNvPr id="527" name="直線コネクタ 526"/>
        <xdr:cNvCxnSpPr/>
      </xdr:nvCxnSpPr>
      <xdr:spPr>
        <a:xfrm>
          <a:off x="20434300" y="1490559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110091</xdr:rowOff>
    </xdr:from>
    <xdr:to>
      <xdr:col>102</xdr:col>
      <xdr:colOff>165100</xdr:colOff>
      <xdr:row>87</xdr:row>
      <xdr:rowOff>40241</xdr:rowOff>
    </xdr:to>
    <xdr:sp macro="" textlink="">
      <xdr:nvSpPr>
        <xdr:cNvPr id="528" name="楕円 527"/>
        <xdr:cNvSpPr/>
      </xdr:nvSpPr>
      <xdr:spPr>
        <a:xfrm>
          <a:off x="19494500" y="14854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160891</xdr:rowOff>
    </xdr:from>
    <xdr:to>
      <xdr:col>107</xdr:col>
      <xdr:colOff>50800</xdr:colOff>
      <xdr:row>86</xdr:row>
      <xdr:rowOff>160891</xdr:rowOff>
    </xdr:to>
    <xdr:cxnSp macro="">
      <xdr:nvCxnSpPr>
        <xdr:cNvPr id="529" name="直線コネクタ 528"/>
        <xdr:cNvCxnSpPr/>
      </xdr:nvCxnSpPr>
      <xdr:spPr>
        <a:xfrm>
          <a:off x="19545300" y="1490559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110091</xdr:rowOff>
    </xdr:from>
    <xdr:to>
      <xdr:col>98</xdr:col>
      <xdr:colOff>38100</xdr:colOff>
      <xdr:row>87</xdr:row>
      <xdr:rowOff>40241</xdr:rowOff>
    </xdr:to>
    <xdr:sp macro="" textlink="">
      <xdr:nvSpPr>
        <xdr:cNvPr id="530" name="楕円 529"/>
        <xdr:cNvSpPr/>
      </xdr:nvSpPr>
      <xdr:spPr>
        <a:xfrm>
          <a:off x="18605500" y="14854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160891</xdr:rowOff>
    </xdr:from>
    <xdr:to>
      <xdr:col>102</xdr:col>
      <xdr:colOff>114300</xdr:colOff>
      <xdr:row>86</xdr:row>
      <xdr:rowOff>160891</xdr:rowOff>
    </xdr:to>
    <xdr:cxnSp macro="">
      <xdr:nvCxnSpPr>
        <xdr:cNvPr id="531" name="直線コネクタ 530"/>
        <xdr:cNvCxnSpPr/>
      </xdr:nvCxnSpPr>
      <xdr:spPr>
        <a:xfrm>
          <a:off x="18656300" y="1490559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21499</xdr:rowOff>
    </xdr:from>
    <xdr:ext cx="469744" cy="259045"/>
    <xdr:sp macro="" textlink="">
      <xdr:nvSpPr>
        <xdr:cNvPr id="532" name="n_1aveValue【消防施設】&#10;一人当たり面積"/>
        <xdr:cNvSpPr txBox="1"/>
      </xdr:nvSpPr>
      <xdr:spPr>
        <a:xfrm>
          <a:off x="21075727" y="14594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22479</xdr:rowOff>
    </xdr:from>
    <xdr:ext cx="469744" cy="259045"/>
    <xdr:sp macro="" textlink="">
      <xdr:nvSpPr>
        <xdr:cNvPr id="533" name="n_2aveValue【消防施設】&#10;一人当たり面積"/>
        <xdr:cNvSpPr txBox="1"/>
      </xdr:nvSpPr>
      <xdr:spPr>
        <a:xfrm>
          <a:off x="20199427" y="14595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22151</xdr:rowOff>
    </xdr:from>
    <xdr:ext cx="469744" cy="259045"/>
    <xdr:sp macro="" textlink="">
      <xdr:nvSpPr>
        <xdr:cNvPr id="534" name="n_3aveValue【消防施設】&#10;一人当たり面積"/>
        <xdr:cNvSpPr txBox="1"/>
      </xdr:nvSpPr>
      <xdr:spPr>
        <a:xfrm>
          <a:off x="19310427" y="14595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22151</xdr:rowOff>
    </xdr:from>
    <xdr:ext cx="469744" cy="259045"/>
    <xdr:sp macro="" textlink="">
      <xdr:nvSpPr>
        <xdr:cNvPr id="535" name="n_4aveValue【消防施設】&#10;一人当たり面積"/>
        <xdr:cNvSpPr txBox="1"/>
      </xdr:nvSpPr>
      <xdr:spPr>
        <a:xfrm>
          <a:off x="18421427" y="14595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87</xdr:row>
      <xdr:rowOff>31368</xdr:rowOff>
    </xdr:from>
    <xdr:ext cx="469744" cy="259045"/>
    <xdr:sp macro="" textlink="">
      <xdr:nvSpPr>
        <xdr:cNvPr id="536" name="n_1mainValue【消防施設】&#10;一人当たり面積"/>
        <xdr:cNvSpPr txBox="1"/>
      </xdr:nvSpPr>
      <xdr:spPr>
        <a:xfrm>
          <a:off x="21075727" y="14947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87</xdr:row>
      <xdr:rowOff>31368</xdr:rowOff>
    </xdr:from>
    <xdr:ext cx="469744" cy="259045"/>
    <xdr:sp macro="" textlink="">
      <xdr:nvSpPr>
        <xdr:cNvPr id="537" name="n_2mainValue【消防施設】&#10;一人当たり面積"/>
        <xdr:cNvSpPr txBox="1"/>
      </xdr:nvSpPr>
      <xdr:spPr>
        <a:xfrm>
          <a:off x="20199427" y="14947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87</xdr:row>
      <xdr:rowOff>31368</xdr:rowOff>
    </xdr:from>
    <xdr:ext cx="469744" cy="259045"/>
    <xdr:sp macro="" textlink="">
      <xdr:nvSpPr>
        <xdr:cNvPr id="538" name="n_3mainValue【消防施設】&#10;一人当たり面積"/>
        <xdr:cNvSpPr txBox="1"/>
      </xdr:nvSpPr>
      <xdr:spPr>
        <a:xfrm>
          <a:off x="19310427" y="14947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87</xdr:row>
      <xdr:rowOff>31368</xdr:rowOff>
    </xdr:from>
    <xdr:ext cx="469744" cy="259045"/>
    <xdr:sp macro="" textlink="">
      <xdr:nvSpPr>
        <xdr:cNvPr id="539" name="n_4mainValue【消防施設】&#10;一人当たり面積"/>
        <xdr:cNvSpPr txBox="1"/>
      </xdr:nvSpPr>
      <xdr:spPr>
        <a:xfrm>
          <a:off x="18421427" y="14947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40" name="正方形/長方形 53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1" name="正方形/長方形 54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2" name="正方形/長方形 54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3" name="正方形/長方形 54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4" name="正方形/長方形 54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5" name="正方形/長方形 54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6" name="正方形/長方形 54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7" name="正方形/長方形 54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8" name="テキスト ボックス 54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49" name="直線コネクタ 54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50" name="テキスト ボックス 54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51" name="直線コネクタ 55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52" name="テキスト ボックス 551"/>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53" name="直線コネクタ 55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54" name="テキスト ボックス 55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55" name="直線コネクタ 55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56" name="テキスト ボックス 55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57" name="直線コネクタ 55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58" name="テキスト ボックス 55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59" name="直線コネクタ 55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60" name="テキスト ボックス 55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61" name="直線コネクタ 56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62" name="テキスト ボックス 561"/>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3" name="直線コネクタ 56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14151</xdr:rowOff>
    </xdr:from>
    <xdr:to>
      <xdr:col>85</xdr:col>
      <xdr:colOff>126364</xdr:colOff>
      <xdr:row>109</xdr:row>
      <xdr:rowOff>35379</xdr:rowOff>
    </xdr:to>
    <xdr:cxnSp macro="">
      <xdr:nvCxnSpPr>
        <xdr:cNvPr id="565" name="直線コネクタ 564"/>
        <xdr:cNvCxnSpPr/>
      </xdr:nvCxnSpPr>
      <xdr:spPr>
        <a:xfrm flipV="1">
          <a:off x="16318864" y="17159151"/>
          <a:ext cx="0" cy="1564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566"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567" name="直線コネクタ 566"/>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132278</xdr:rowOff>
    </xdr:from>
    <xdr:ext cx="340478" cy="259045"/>
    <xdr:sp macro="" textlink="">
      <xdr:nvSpPr>
        <xdr:cNvPr id="568" name="【庁舎】&#10;有形固定資産減価償却率最大値テキスト"/>
        <xdr:cNvSpPr txBox="1"/>
      </xdr:nvSpPr>
      <xdr:spPr>
        <a:xfrm>
          <a:off x="16357600" y="1693437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14151</xdr:rowOff>
    </xdr:from>
    <xdr:to>
      <xdr:col>86</xdr:col>
      <xdr:colOff>25400</xdr:colOff>
      <xdr:row>100</xdr:row>
      <xdr:rowOff>14151</xdr:rowOff>
    </xdr:to>
    <xdr:cxnSp macro="">
      <xdr:nvCxnSpPr>
        <xdr:cNvPr id="569" name="直線コネクタ 568"/>
        <xdr:cNvCxnSpPr/>
      </xdr:nvCxnSpPr>
      <xdr:spPr>
        <a:xfrm>
          <a:off x="16230600" y="1715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115225</xdr:rowOff>
    </xdr:from>
    <xdr:ext cx="405111" cy="259045"/>
    <xdr:sp macro="" textlink="">
      <xdr:nvSpPr>
        <xdr:cNvPr id="570" name="【庁舎】&#10;有形固定資産減価償却率平均値テキスト"/>
        <xdr:cNvSpPr txBox="1"/>
      </xdr:nvSpPr>
      <xdr:spPr>
        <a:xfrm>
          <a:off x="16357600" y="177745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92348</xdr:rowOff>
    </xdr:from>
    <xdr:to>
      <xdr:col>85</xdr:col>
      <xdr:colOff>177800</xdr:colOff>
      <xdr:row>105</xdr:row>
      <xdr:rowOff>22498</xdr:rowOff>
    </xdr:to>
    <xdr:sp macro="" textlink="">
      <xdr:nvSpPr>
        <xdr:cNvPr id="571" name="フローチャート: 判断 570"/>
        <xdr:cNvSpPr/>
      </xdr:nvSpPr>
      <xdr:spPr>
        <a:xfrm>
          <a:off x="16268700" y="1792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10705</xdr:rowOff>
    </xdr:from>
    <xdr:to>
      <xdr:col>81</xdr:col>
      <xdr:colOff>101600</xdr:colOff>
      <xdr:row>105</xdr:row>
      <xdr:rowOff>112305</xdr:rowOff>
    </xdr:to>
    <xdr:sp macro="" textlink="">
      <xdr:nvSpPr>
        <xdr:cNvPr id="572" name="フローチャート: 判断 571"/>
        <xdr:cNvSpPr/>
      </xdr:nvSpPr>
      <xdr:spPr>
        <a:xfrm>
          <a:off x="15430500" y="1801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7438</xdr:rowOff>
    </xdr:from>
    <xdr:to>
      <xdr:col>76</xdr:col>
      <xdr:colOff>165100</xdr:colOff>
      <xdr:row>105</xdr:row>
      <xdr:rowOff>109038</xdr:rowOff>
    </xdr:to>
    <xdr:sp macro="" textlink="">
      <xdr:nvSpPr>
        <xdr:cNvPr id="573" name="フローチャート: 判断 572"/>
        <xdr:cNvSpPr/>
      </xdr:nvSpPr>
      <xdr:spPr>
        <a:xfrm>
          <a:off x="14541500" y="1800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41729</xdr:rowOff>
    </xdr:from>
    <xdr:to>
      <xdr:col>72</xdr:col>
      <xdr:colOff>38100</xdr:colOff>
      <xdr:row>105</xdr:row>
      <xdr:rowOff>143329</xdr:rowOff>
    </xdr:to>
    <xdr:sp macro="" textlink="">
      <xdr:nvSpPr>
        <xdr:cNvPr id="574" name="フローチャート: 判断 573"/>
        <xdr:cNvSpPr/>
      </xdr:nvSpPr>
      <xdr:spPr>
        <a:xfrm>
          <a:off x="13652500" y="18043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170724</xdr:rowOff>
    </xdr:from>
    <xdr:to>
      <xdr:col>67</xdr:col>
      <xdr:colOff>101600</xdr:colOff>
      <xdr:row>105</xdr:row>
      <xdr:rowOff>100874</xdr:rowOff>
    </xdr:to>
    <xdr:sp macro="" textlink="">
      <xdr:nvSpPr>
        <xdr:cNvPr id="575" name="フローチャート: 判断 574"/>
        <xdr:cNvSpPr/>
      </xdr:nvSpPr>
      <xdr:spPr>
        <a:xfrm>
          <a:off x="12763500" y="1800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6" name="テキスト ボックス 57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7" name="テキスト ボックス 57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8" name="テキスト ボックス 57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9" name="テキスト ボックス 57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0" name="テキスト ボックス 57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71120</xdr:rowOff>
    </xdr:from>
    <xdr:to>
      <xdr:col>85</xdr:col>
      <xdr:colOff>177800</xdr:colOff>
      <xdr:row>107</xdr:row>
      <xdr:rowOff>1270</xdr:rowOff>
    </xdr:to>
    <xdr:sp macro="" textlink="">
      <xdr:nvSpPr>
        <xdr:cNvPr id="581" name="楕円 580"/>
        <xdr:cNvSpPr/>
      </xdr:nvSpPr>
      <xdr:spPr>
        <a:xfrm>
          <a:off x="16268700" y="1824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49547</xdr:rowOff>
    </xdr:from>
    <xdr:ext cx="405111" cy="259045"/>
    <xdr:sp macro="" textlink="">
      <xdr:nvSpPr>
        <xdr:cNvPr id="582" name="【庁舎】&#10;有形固定資産減価償却率該当値テキスト"/>
        <xdr:cNvSpPr txBox="1"/>
      </xdr:nvSpPr>
      <xdr:spPr>
        <a:xfrm>
          <a:off x="16357600" y="1822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38463</xdr:rowOff>
    </xdr:from>
    <xdr:to>
      <xdr:col>81</xdr:col>
      <xdr:colOff>101600</xdr:colOff>
      <xdr:row>106</xdr:row>
      <xdr:rowOff>140063</xdr:rowOff>
    </xdr:to>
    <xdr:sp macro="" textlink="">
      <xdr:nvSpPr>
        <xdr:cNvPr id="583" name="楕円 582"/>
        <xdr:cNvSpPr/>
      </xdr:nvSpPr>
      <xdr:spPr>
        <a:xfrm>
          <a:off x="15430500" y="1821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89263</xdr:rowOff>
    </xdr:from>
    <xdr:to>
      <xdr:col>85</xdr:col>
      <xdr:colOff>127000</xdr:colOff>
      <xdr:row>106</xdr:row>
      <xdr:rowOff>121920</xdr:rowOff>
    </xdr:to>
    <xdr:cxnSp macro="">
      <xdr:nvCxnSpPr>
        <xdr:cNvPr id="584" name="直線コネクタ 583"/>
        <xdr:cNvCxnSpPr/>
      </xdr:nvCxnSpPr>
      <xdr:spPr>
        <a:xfrm>
          <a:off x="15481300" y="1826296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41729</xdr:rowOff>
    </xdr:from>
    <xdr:to>
      <xdr:col>76</xdr:col>
      <xdr:colOff>165100</xdr:colOff>
      <xdr:row>106</xdr:row>
      <xdr:rowOff>143329</xdr:rowOff>
    </xdr:to>
    <xdr:sp macro="" textlink="">
      <xdr:nvSpPr>
        <xdr:cNvPr id="585" name="楕円 584"/>
        <xdr:cNvSpPr/>
      </xdr:nvSpPr>
      <xdr:spPr>
        <a:xfrm>
          <a:off x="14541500" y="1821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89263</xdr:rowOff>
    </xdr:from>
    <xdr:to>
      <xdr:col>81</xdr:col>
      <xdr:colOff>50800</xdr:colOff>
      <xdr:row>106</xdr:row>
      <xdr:rowOff>92529</xdr:rowOff>
    </xdr:to>
    <xdr:cxnSp macro="">
      <xdr:nvCxnSpPr>
        <xdr:cNvPr id="586" name="直線コネクタ 585"/>
        <xdr:cNvCxnSpPr/>
      </xdr:nvCxnSpPr>
      <xdr:spPr>
        <a:xfrm flipV="1">
          <a:off x="14592300" y="18262963"/>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9071</xdr:rowOff>
    </xdr:from>
    <xdr:to>
      <xdr:col>72</xdr:col>
      <xdr:colOff>38100</xdr:colOff>
      <xdr:row>106</xdr:row>
      <xdr:rowOff>110671</xdr:rowOff>
    </xdr:to>
    <xdr:sp macro="" textlink="">
      <xdr:nvSpPr>
        <xdr:cNvPr id="587" name="楕円 586"/>
        <xdr:cNvSpPr/>
      </xdr:nvSpPr>
      <xdr:spPr>
        <a:xfrm>
          <a:off x="13652500" y="1818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59871</xdr:rowOff>
    </xdr:from>
    <xdr:to>
      <xdr:col>76</xdr:col>
      <xdr:colOff>114300</xdr:colOff>
      <xdr:row>106</xdr:row>
      <xdr:rowOff>92529</xdr:rowOff>
    </xdr:to>
    <xdr:cxnSp macro="">
      <xdr:nvCxnSpPr>
        <xdr:cNvPr id="588" name="直線コネクタ 587"/>
        <xdr:cNvCxnSpPr/>
      </xdr:nvCxnSpPr>
      <xdr:spPr>
        <a:xfrm>
          <a:off x="13703300" y="1823357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149498</xdr:rowOff>
    </xdr:from>
    <xdr:to>
      <xdr:col>67</xdr:col>
      <xdr:colOff>101600</xdr:colOff>
      <xdr:row>106</xdr:row>
      <xdr:rowOff>79648</xdr:rowOff>
    </xdr:to>
    <xdr:sp macro="" textlink="">
      <xdr:nvSpPr>
        <xdr:cNvPr id="589" name="楕円 588"/>
        <xdr:cNvSpPr/>
      </xdr:nvSpPr>
      <xdr:spPr>
        <a:xfrm>
          <a:off x="12763500" y="18151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28848</xdr:rowOff>
    </xdr:from>
    <xdr:to>
      <xdr:col>71</xdr:col>
      <xdr:colOff>177800</xdr:colOff>
      <xdr:row>106</xdr:row>
      <xdr:rowOff>59871</xdr:rowOff>
    </xdr:to>
    <xdr:cxnSp macro="">
      <xdr:nvCxnSpPr>
        <xdr:cNvPr id="590" name="直線コネクタ 589"/>
        <xdr:cNvCxnSpPr/>
      </xdr:nvCxnSpPr>
      <xdr:spPr>
        <a:xfrm>
          <a:off x="12814300" y="18202548"/>
          <a:ext cx="88900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128832</xdr:rowOff>
    </xdr:from>
    <xdr:ext cx="405111" cy="259045"/>
    <xdr:sp macro="" textlink="">
      <xdr:nvSpPr>
        <xdr:cNvPr id="591" name="n_1aveValue【庁舎】&#10;有形固定資産減価償却率"/>
        <xdr:cNvSpPr txBox="1"/>
      </xdr:nvSpPr>
      <xdr:spPr>
        <a:xfrm>
          <a:off x="15266044" y="17788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125565</xdr:rowOff>
    </xdr:from>
    <xdr:ext cx="405111" cy="259045"/>
    <xdr:sp macro="" textlink="">
      <xdr:nvSpPr>
        <xdr:cNvPr id="592" name="n_2aveValue【庁舎】&#10;有形固定資産減価償却率"/>
        <xdr:cNvSpPr txBox="1"/>
      </xdr:nvSpPr>
      <xdr:spPr>
        <a:xfrm>
          <a:off x="14389744" y="1778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159856</xdr:rowOff>
    </xdr:from>
    <xdr:ext cx="405111" cy="259045"/>
    <xdr:sp macro="" textlink="">
      <xdr:nvSpPr>
        <xdr:cNvPr id="593" name="n_3aveValue【庁舎】&#10;有形固定資産減価償却率"/>
        <xdr:cNvSpPr txBox="1"/>
      </xdr:nvSpPr>
      <xdr:spPr>
        <a:xfrm>
          <a:off x="13500744" y="178192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117401</xdr:rowOff>
    </xdr:from>
    <xdr:ext cx="405111" cy="259045"/>
    <xdr:sp macro="" textlink="">
      <xdr:nvSpPr>
        <xdr:cNvPr id="594" name="n_4aveValue【庁舎】&#10;有形固定資産減価償却率"/>
        <xdr:cNvSpPr txBox="1"/>
      </xdr:nvSpPr>
      <xdr:spPr>
        <a:xfrm>
          <a:off x="12611744" y="17776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131190</xdr:rowOff>
    </xdr:from>
    <xdr:ext cx="405111" cy="259045"/>
    <xdr:sp macro="" textlink="">
      <xdr:nvSpPr>
        <xdr:cNvPr id="595" name="n_1mainValue【庁舎】&#10;有形固定資産減価償却率"/>
        <xdr:cNvSpPr txBox="1"/>
      </xdr:nvSpPr>
      <xdr:spPr>
        <a:xfrm>
          <a:off x="15266044" y="18304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134456</xdr:rowOff>
    </xdr:from>
    <xdr:ext cx="405111" cy="259045"/>
    <xdr:sp macro="" textlink="">
      <xdr:nvSpPr>
        <xdr:cNvPr id="596" name="n_2mainValue【庁舎】&#10;有形固定資産減価償却率"/>
        <xdr:cNvSpPr txBox="1"/>
      </xdr:nvSpPr>
      <xdr:spPr>
        <a:xfrm>
          <a:off x="14389744" y="18308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101798</xdr:rowOff>
    </xdr:from>
    <xdr:ext cx="405111" cy="259045"/>
    <xdr:sp macro="" textlink="">
      <xdr:nvSpPr>
        <xdr:cNvPr id="597" name="n_3mainValue【庁舎】&#10;有形固定資産減価償却率"/>
        <xdr:cNvSpPr txBox="1"/>
      </xdr:nvSpPr>
      <xdr:spPr>
        <a:xfrm>
          <a:off x="13500744" y="182754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70775</xdr:rowOff>
    </xdr:from>
    <xdr:ext cx="405111" cy="259045"/>
    <xdr:sp macro="" textlink="">
      <xdr:nvSpPr>
        <xdr:cNvPr id="598" name="n_4mainValue【庁舎】&#10;有形固定資産減価償却率"/>
        <xdr:cNvSpPr txBox="1"/>
      </xdr:nvSpPr>
      <xdr:spPr>
        <a:xfrm>
          <a:off x="12611744" y="18244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9" name="正方形/長方形 59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00" name="正方形/長方形 59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01" name="正方形/長方形 60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2" name="正方形/長方形 60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3" name="正方形/長方形 60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4" name="正方形/長方形 60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5" name="正方形/長方形 60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6" name="正方形/長方形 60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7" name="テキスト ボックス 60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8" name="直線コネクタ 60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76200</xdr:rowOff>
    </xdr:from>
    <xdr:to>
      <xdr:col>120</xdr:col>
      <xdr:colOff>114300</xdr:colOff>
      <xdr:row>109</xdr:row>
      <xdr:rowOff>76200</xdr:rowOff>
    </xdr:to>
    <xdr:cxnSp macro="">
      <xdr:nvCxnSpPr>
        <xdr:cNvPr id="609" name="直線コネクタ 608"/>
        <xdr:cNvCxnSpPr/>
      </xdr:nvCxnSpPr>
      <xdr:spPr>
        <a:xfrm>
          <a:off x="18288000" y="1876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105427</xdr:rowOff>
    </xdr:from>
    <xdr:ext cx="467179" cy="259045"/>
    <xdr:sp macro="" textlink="">
      <xdr:nvSpPr>
        <xdr:cNvPr id="610" name="テキスト ボックス 609"/>
        <xdr:cNvSpPr txBox="1"/>
      </xdr:nvSpPr>
      <xdr:spPr>
        <a:xfrm>
          <a:off x="17820821" y="1862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133350</xdr:rowOff>
    </xdr:from>
    <xdr:to>
      <xdr:col>120</xdr:col>
      <xdr:colOff>114300</xdr:colOff>
      <xdr:row>107</xdr:row>
      <xdr:rowOff>133350</xdr:rowOff>
    </xdr:to>
    <xdr:cxnSp macro="">
      <xdr:nvCxnSpPr>
        <xdr:cNvPr id="611" name="直線コネクタ 610"/>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612" name="テキスト ボックス 611"/>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19050</xdr:rowOff>
    </xdr:from>
    <xdr:to>
      <xdr:col>120</xdr:col>
      <xdr:colOff>114300</xdr:colOff>
      <xdr:row>106</xdr:row>
      <xdr:rowOff>19050</xdr:rowOff>
    </xdr:to>
    <xdr:cxnSp macro="">
      <xdr:nvCxnSpPr>
        <xdr:cNvPr id="613" name="直線コネクタ 612"/>
        <xdr:cNvCxnSpPr/>
      </xdr:nvCxnSpPr>
      <xdr:spPr>
        <a:xfrm>
          <a:off x="18288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48277</xdr:rowOff>
    </xdr:from>
    <xdr:ext cx="467179" cy="259045"/>
    <xdr:sp macro="" textlink="">
      <xdr:nvSpPr>
        <xdr:cNvPr id="614" name="テキスト ボックス 613"/>
        <xdr:cNvSpPr txBox="1"/>
      </xdr:nvSpPr>
      <xdr:spPr>
        <a:xfrm>
          <a:off x="17820821" y="1805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15" name="直線コネクタ 614"/>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16" name="テキスト ボックス 615"/>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133350</xdr:rowOff>
    </xdr:from>
    <xdr:to>
      <xdr:col>120</xdr:col>
      <xdr:colOff>114300</xdr:colOff>
      <xdr:row>102</xdr:row>
      <xdr:rowOff>133350</xdr:rowOff>
    </xdr:to>
    <xdr:cxnSp macro="">
      <xdr:nvCxnSpPr>
        <xdr:cNvPr id="617" name="直線コネクタ 616"/>
        <xdr:cNvCxnSpPr/>
      </xdr:nvCxnSpPr>
      <xdr:spPr>
        <a:xfrm>
          <a:off x="18288000" y="1762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162577</xdr:rowOff>
    </xdr:from>
    <xdr:ext cx="467179" cy="259045"/>
    <xdr:sp macro="" textlink="">
      <xdr:nvSpPr>
        <xdr:cNvPr id="618" name="テキスト ボックス 617"/>
        <xdr:cNvSpPr txBox="1"/>
      </xdr:nvSpPr>
      <xdr:spPr>
        <a:xfrm>
          <a:off x="17820821" y="1747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619" name="直線コネクタ 618"/>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620" name="テキスト ボックス 619"/>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76200</xdr:rowOff>
    </xdr:from>
    <xdr:to>
      <xdr:col>120</xdr:col>
      <xdr:colOff>114300</xdr:colOff>
      <xdr:row>99</xdr:row>
      <xdr:rowOff>76200</xdr:rowOff>
    </xdr:to>
    <xdr:cxnSp macro="">
      <xdr:nvCxnSpPr>
        <xdr:cNvPr id="621" name="直線コネクタ 620"/>
        <xdr:cNvCxnSpPr/>
      </xdr:nvCxnSpPr>
      <xdr:spPr>
        <a:xfrm>
          <a:off x="18288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105427</xdr:rowOff>
    </xdr:from>
    <xdr:ext cx="467179" cy="259045"/>
    <xdr:sp macro="" textlink="">
      <xdr:nvSpPr>
        <xdr:cNvPr id="622" name="テキスト ボックス 621"/>
        <xdr:cNvSpPr txBox="1"/>
      </xdr:nvSpPr>
      <xdr:spPr>
        <a:xfrm>
          <a:off x="17820821" y="1690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23" name="直線コネクタ 62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24" name="テキスト ボックス 62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2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77152</xdr:rowOff>
    </xdr:from>
    <xdr:to>
      <xdr:col>116</xdr:col>
      <xdr:colOff>62864</xdr:colOff>
      <xdr:row>108</xdr:row>
      <xdr:rowOff>115252</xdr:rowOff>
    </xdr:to>
    <xdr:cxnSp macro="">
      <xdr:nvCxnSpPr>
        <xdr:cNvPr id="626" name="直線コネクタ 625"/>
        <xdr:cNvCxnSpPr/>
      </xdr:nvCxnSpPr>
      <xdr:spPr>
        <a:xfrm flipV="1">
          <a:off x="22160864" y="17222152"/>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119079</xdr:rowOff>
    </xdr:from>
    <xdr:ext cx="469744" cy="259045"/>
    <xdr:sp macro="" textlink="">
      <xdr:nvSpPr>
        <xdr:cNvPr id="627" name="【庁舎】&#10;一人当たり面積最小値テキスト"/>
        <xdr:cNvSpPr txBox="1"/>
      </xdr:nvSpPr>
      <xdr:spPr>
        <a:xfrm>
          <a:off x="22199600" y="18635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115252</xdr:rowOff>
    </xdr:from>
    <xdr:to>
      <xdr:col>116</xdr:col>
      <xdr:colOff>152400</xdr:colOff>
      <xdr:row>108</xdr:row>
      <xdr:rowOff>115252</xdr:rowOff>
    </xdr:to>
    <xdr:cxnSp macro="">
      <xdr:nvCxnSpPr>
        <xdr:cNvPr id="628" name="直線コネクタ 627"/>
        <xdr:cNvCxnSpPr/>
      </xdr:nvCxnSpPr>
      <xdr:spPr>
        <a:xfrm>
          <a:off x="22072600" y="1863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23829</xdr:rowOff>
    </xdr:from>
    <xdr:ext cx="469744" cy="259045"/>
    <xdr:sp macro="" textlink="">
      <xdr:nvSpPr>
        <xdr:cNvPr id="629" name="【庁舎】&#10;一人当たり面積最大値テキスト"/>
        <xdr:cNvSpPr txBox="1"/>
      </xdr:nvSpPr>
      <xdr:spPr>
        <a:xfrm>
          <a:off x="22199600" y="16997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77152</xdr:rowOff>
    </xdr:from>
    <xdr:to>
      <xdr:col>116</xdr:col>
      <xdr:colOff>152400</xdr:colOff>
      <xdr:row>100</xdr:row>
      <xdr:rowOff>77152</xdr:rowOff>
    </xdr:to>
    <xdr:cxnSp macro="">
      <xdr:nvCxnSpPr>
        <xdr:cNvPr id="630" name="直線コネクタ 629"/>
        <xdr:cNvCxnSpPr/>
      </xdr:nvCxnSpPr>
      <xdr:spPr>
        <a:xfrm>
          <a:off x="22072600" y="17222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105745</xdr:rowOff>
    </xdr:from>
    <xdr:ext cx="469744" cy="259045"/>
    <xdr:sp macro="" textlink="">
      <xdr:nvSpPr>
        <xdr:cNvPr id="631" name="【庁舎】&#10;一人当たり面積平均値テキスト"/>
        <xdr:cNvSpPr txBox="1"/>
      </xdr:nvSpPr>
      <xdr:spPr>
        <a:xfrm>
          <a:off x="22199600" y="182794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127318</xdr:rowOff>
    </xdr:from>
    <xdr:to>
      <xdr:col>116</xdr:col>
      <xdr:colOff>114300</xdr:colOff>
      <xdr:row>107</xdr:row>
      <xdr:rowOff>57468</xdr:rowOff>
    </xdr:to>
    <xdr:sp macro="" textlink="">
      <xdr:nvSpPr>
        <xdr:cNvPr id="632" name="フローチャート: 判断 631"/>
        <xdr:cNvSpPr/>
      </xdr:nvSpPr>
      <xdr:spPr>
        <a:xfrm>
          <a:off x="22110700" y="18301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155893</xdr:rowOff>
    </xdr:from>
    <xdr:to>
      <xdr:col>112</xdr:col>
      <xdr:colOff>38100</xdr:colOff>
      <xdr:row>107</xdr:row>
      <xdr:rowOff>86043</xdr:rowOff>
    </xdr:to>
    <xdr:sp macro="" textlink="">
      <xdr:nvSpPr>
        <xdr:cNvPr id="633" name="フローチャート: 判断 632"/>
        <xdr:cNvSpPr/>
      </xdr:nvSpPr>
      <xdr:spPr>
        <a:xfrm>
          <a:off x="21272500" y="18329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156845</xdr:rowOff>
    </xdr:from>
    <xdr:to>
      <xdr:col>107</xdr:col>
      <xdr:colOff>101600</xdr:colOff>
      <xdr:row>107</xdr:row>
      <xdr:rowOff>86995</xdr:rowOff>
    </xdr:to>
    <xdr:sp macro="" textlink="">
      <xdr:nvSpPr>
        <xdr:cNvPr id="634" name="フローチャート: 判断 633"/>
        <xdr:cNvSpPr/>
      </xdr:nvSpPr>
      <xdr:spPr>
        <a:xfrm>
          <a:off x="20383500" y="18330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12064</xdr:rowOff>
    </xdr:from>
    <xdr:to>
      <xdr:col>102</xdr:col>
      <xdr:colOff>165100</xdr:colOff>
      <xdr:row>107</xdr:row>
      <xdr:rowOff>113664</xdr:rowOff>
    </xdr:to>
    <xdr:sp macro="" textlink="">
      <xdr:nvSpPr>
        <xdr:cNvPr id="635" name="フローチャート: 判断 634"/>
        <xdr:cNvSpPr/>
      </xdr:nvSpPr>
      <xdr:spPr>
        <a:xfrm>
          <a:off x="19494500" y="1835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163513</xdr:rowOff>
    </xdr:from>
    <xdr:to>
      <xdr:col>98</xdr:col>
      <xdr:colOff>38100</xdr:colOff>
      <xdr:row>107</xdr:row>
      <xdr:rowOff>93663</xdr:rowOff>
    </xdr:to>
    <xdr:sp macro="" textlink="">
      <xdr:nvSpPr>
        <xdr:cNvPr id="636" name="フローチャート: 判断 635"/>
        <xdr:cNvSpPr/>
      </xdr:nvSpPr>
      <xdr:spPr>
        <a:xfrm>
          <a:off x="18605500" y="18337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37" name="テキスト ボックス 63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38" name="テキスト ボックス 63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39" name="テキスト ボックス 63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40" name="テキスト ボックス 63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41" name="テキスト ボックス 64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117793</xdr:rowOff>
    </xdr:from>
    <xdr:to>
      <xdr:col>116</xdr:col>
      <xdr:colOff>114300</xdr:colOff>
      <xdr:row>107</xdr:row>
      <xdr:rowOff>47943</xdr:rowOff>
    </xdr:to>
    <xdr:sp macro="" textlink="">
      <xdr:nvSpPr>
        <xdr:cNvPr id="642" name="楕円 641"/>
        <xdr:cNvSpPr/>
      </xdr:nvSpPr>
      <xdr:spPr>
        <a:xfrm>
          <a:off x="22110700" y="18291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140670</xdr:rowOff>
    </xdr:from>
    <xdr:ext cx="469744" cy="259045"/>
    <xdr:sp macro="" textlink="">
      <xdr:nvSpPr>
        <xdr:cNvPr id="643" name="【庁舎】&#10;一人当たり面積該当値テキスト"/>
        <xdr:cNvSpPr txBox="1"/>
      </xdr:nvSpPr>
      <xdr:spPr>
        <a:xfrm>
          <a:off x="22199600" y="18142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121602</xdr:rowOff>
    </xdr:from>
    <xdr:to>
      <xdr:col>112</xdr:col>
      <xdr:colOff>38100</xdr:colOff>
      <xdr:row>107</xdr:row>
      <xdr:rowOff>51752</xdr:rowOff>
    </xdr:to>
    <xdr:sp macro="" textlink="">
      <xdr:nvSpPr>
        <xdr:cNvPr id="644" name="楕円 643"/>
        <xdr:cNvSpPr/>
      </xdr:nvSpPr>
      <xdr:spPr>
        <a:xfrm>
          <a:off x="21272500" y="18295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168593</xdr:rowOff>
    </xdr:from>
    <xdr:to>
      <xdr:col>116</xdr:col>
      <xdr:colOff>63500</xdr:colOff>
      <xdr:row>107</xdr:row>
      <xdr:rowOff>952</xdr:rowOff>
    </xdr:to>
    <xdr:cxnSp macro="">
      <xdr:nvCxnSpPr>
        <xdr:cNvPr id="645" name="直線コネクタ 644"/>
        <xdr:cNvCxnSpPr/>
      </xdr:nvCxnSpPr>
      <xdr:spPr>
        <a:xfrm flipV="1">
          <a:off x="21323300" y="18342293"/>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128270</xdr:rowOff>
    </xdr:from>
    <xdr:to>
      <xdr:col>107</xdr:col>
      <xdr:colOff>101600</xdr:colOff>
      <xdr:row>107</xdr:row>
      <xdr:rowOff>58420</xdr:rowOff>
    </xdr:to>
    <xdr:sp macro="" textlink="">
      <xdr:nvSpPr>
        <xdr:cNvPr id="646" name="楕円 645"/>
        <xdr:cNvSpPr/>
      </xdr:nvSpPr>
      <xdr:spPr>
        <a:xfrm>
          <a:off x="20383500" y="1830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952</xdr:rowOff>
    </xdr:from>
    <xdr:to>
      <xdr:col>111</xdr:col>
      <xdr:colOff>177800</xdr:colOff>
      <xdr:row>107</xdr:row>
      <xdr:rowOff>7620</xdr:rowOff>
    </xdr:to>
    <xdr:cxnSp macro="">
      <xdr:nvCxnSpPr>
        <xdr:cNvPr id="647" name="直線コネクタ 646"/>
        <xdr:cNvCxnSpPr/>
      </xdr:nvCxnSpPr>
      <xdr:spPr>
        <a:xfrm flipV="1">
          <a:off x="20434300" y="18346102"/>
          <a:ext cx="889000" cy="6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126364</xdr:rowOff>
    </xdr:from>
    <xdr:to>
      <xdr:col>102</xdr:col>
      <xdr:colOff>165100</xdr:colOff>
      <xdr:row>107</xdr:row>
      <xdr:rowOff>56514</xdr:rowOff>
    </xdr:to>
    <xdr:sp macro="" textlink="">
      <xdr:nvSpPr>
        <xdr:cNvPr id="648" name="楕円 647"/>
        <xdr:cNvSpPr/>
      </xdr:nvSpPr>
      <xdr:spPr>
        <a:xfrm>
          <a:off x="19494500" y="1830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5714</xdr:rowOff>
    </xdr:from>
    <xdr:to>
      <xdr:col>107</xdr:col>
      <xdr:colOff>50800</xdr:colOff>
      <xdr:row>107</xdr:row>
      <xdr:rowOff>7620</xdr:rowOff>
    </xdr:to>
    <xdr:cxnSp macro="">
      <xdr:nvCxnSpPr>
        <xdr:cNvPr id="649" name="直線コネクタ 648"/>
        <xdr:cNvCxnSpPr/>
      </xdr:nvCxnSpPr>
      <xdr:spPr>
        <a:xfrm>
          <a:off x="19545300" y="18350864"/>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133032</xdr:rowOff>
    </xdr:from>
    <xdr:to>
      <xdr:col>98</xdr:col>
      <xdr:colOff>38100</xdr:colOff>
      <xdr:row>107</xdr:row>
      <xdr:rowOff>63182</xdr:rowOff>
    </xdr:to>
    <xdr:sp macro="" textlink="">
      <xdr:nvSpPr>
        <xdr:cNvPr id="650" name="楕円 649"/>
        <xdr:cNvSpPr/>
      </xdr:nvSpPr>
      <xdr:spPr>
        <a:xfrm>
          <a:off x="18605500" y="1830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5714</xdr:rowOff>
    </xdr:from>
    <xdr:to>
      <xdr:col>102</xdr:col>
      <xdr:colOff>114300</xdr:colOff>
      <xdr:row>107</xdr:row>
      <xdr:rowOff>12382</xdr:rowOff>
    </xdr:to>
    <xdr:cxnSp macro="">
      <xdr:nvCxnSpPr>
        <xdr:cNvPr id="651" name="直線コネクタ 650"/>
        <xdr:cNvCxnSpPr/>
      </xdr:nvCxnSpPr>
      <xdr:spPr>
        <a:xfrm flipV="1">
          <a:off x="18656300" y="18350864"/>
          <a:ext cx="889000" cy="6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77170</xdr:rowOff>
    </xdr:from>
    <xdr:ext cx="469744" cy="259045"/>
    <xdr:sp macro="" textlink="">
      <xdr:nvSpPr>
        <xdr:cNvPr id="652" name="n_1aveValue【庁舎】&#10;一人当たり面積"/>
        <xdr:cNvSpPr txBox="1"/>
      </xdr:nvSpPr>
      <xdr:spPr>
        <a:xfrm>
          <a:off x="21075727" y="18422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78122</xdr:rowOff>
    </xdr:from>
    <xdr:ext cx="469744" cy="259045"/>
    <xdr:sp macro="" textlink="">
      <xdr:nvSpPr>
        <xdr:cNvPr id="653" name="n_2aveValue【庁舎】&#10;一人当たり面積"/>
        <xdr:cNvSpPr txBox="1"/>
      </xdr:nvSpPr>
      <xdr:spPr>
        <a:xfrm>
          <a:off x="20199427" y="18423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104791</xdr:rowOff>
    </xdr:from>
    <xdr:ext cx="469744" cy="259045"/>
    <xdr:sp macro="" textlink="">
      <xdr:nvSpPr>
        <xdr:cNvPr id="654" name="n_3aveValue【庁舎】&#10;一人当たり面積"/>
        <xdr:cNvSpPr txBox="1"/>
      </xdr:nvSpPr>
      <xdr:spPr>
        <a:xfrm>
          <a:off x="19310427" y="18449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84790</xdr:rowOff>
    </xdr:from>
    <xdr:ext cx="469744" cy="259045"/>
    <xdr:sp macro="" textlink="">
      <xdr:nvSpPr>
        <xdr:cNvPr id="655" name="n_4aveValue【庁舎】&#10;一人当たり面積"/>
        <xdr:cNvSpPr txBox="1"/>
      </xdr:nvSpPr>
      <xdr:spPr>
        <a:xfrm>
          <a:off x="18421427" y="18429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68279</xdr:rowOff>
    </xdr:from>
    <xdr:ext cx="469744" cy="259045"/>
    <xdr:sp macro="" textlink="">
      <xdr:nvSpPr>
        <xdr:cNvPr id="656" name="n_1mainValue【庁舎】&#10;一人当たり面積"/>
        <xdr:cNvSpPr txBox="1"/>
      </xdr:nvSpPr>
      <xdr:spPr>
        <a:xfrm>
          <a:off x="21075727" y="18070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74947</xdr:rowOff>
    </xdr:from>
    <xdr:ext cx="469744" cy="259045"/>
    <xdr:sp macro="" textlink="">
      <xdr:nvSpPr>
        <xdr:cNvPr id="657" name="n_2mainValue【庁舎】&#10;一人当たり面積"/>
        <xdr:cNvSpPr txBox="1"/>
      </xdr:nvSpPr>
      <xdr:spPr>
        <a:xfrm>
          <a:off x="20199427" y="18077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73041</xdr:rowOff>
    </xdr:from>
    <xdr:ext cx="469744" cy="259045"/>
    <xdr:sp macro="" textlink="">
      <xdr:nvSpPr>
        <xdr:cNvPr id="658" name="n_3mainValue【庁舎】&#10;一人当たり面積"/>
        <xdr:cNvSpPr txBox="1"/>
      </xdr:nvSpPr>
      <xdr:spPr>
        <a:xfrm>
          <a:off x="19310427" y="18075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79709</xdr:rowOff>
    </xdr:from>
    <xdr:ext cx="469744" cy="259045"/>
    <xdr:sp macro="" textlink="">
      <xdr:nvSpPr>
        <xdr:cNvPr id="659" name="n_4mainValue【庁舎】&#10;一人当たり面積"/>
        <xdr:cNvSpPr txBox="1"/>
      </xdr:nvSpPr>
      <xdr:spPr>
        <a:xfrm>
          <a:off x="18421427" y="18081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60" name="正方形/長方形 65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1" name="正方形/長方形 66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2" name="テキスト ボックス 66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体育館・プールについては、有形固定資産減価償却率は類似団体より低い数値であるが、</a:t>
          </a:r>
          <a:r>
            <a:rPr kumimoji="1" lang="ja-JP" altLang="en-US" sz="1300">
              <a:solidFill>
                <a:srgbClr val="FF0000"/>
              </a:solidFill>
              <a:latin typeface="ＭＳ Ｐゴシック" panose="020B0600070205080204" pitchFamily="50" charset="-128"/>
              <a:ea typeface="ＭＳ Ｐゴシック" panose="020B0600070205080204" pitchFamily="50" charset="-128"/>
            </a:rPr>
            <a:t>図書館、</a:t>
          </a:r>
          <a:r>
            <a:rPr kumimoji="1" lang="ja-JP" altLang="en-US" sz="1300">
              <a:latin typeface="ＭＳ Ｐゴシック" panose="020B0600070205080204" pitchFamily="50" charset="-128"/>
              <a:ea typeface="ＭＳ Ｐゴシック" panose="020B0600070205080204" pitchFamily="50" charset="-128"/>
            </a:rPr>
            <a:t>保健センター、消防施設および庁舎については、類似団体より高い数値となっている。これについては、大規模改修等を実施していないことによるものであり、今後のあり方について検討していく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検討に当たり、それぞれの施設状況、規模等を総合的に勘案し、住民サービスと財政規律のバランスが保てるよう留意する必要がある。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滋賀県竜王町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11,848
11,693
44.55
8,524,863
8,326,353
178,988
4,579,506
4,619,475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財政力指数については、前年度と比較して０．０９ポイント増加し、類似団体平均を０．</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７０</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ポイント、全国平均を０．</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６４</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ポイント、滋賀県平均を０．</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４４</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ポイント上回り、１．００</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以上の</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財政力指数となっている。</a:t>
          </a:r>
          <a:endParaRPr lang="ja-JP" altLang="ja-JP" sz="1100">
            <a:effectLst/>
            <a:latin typeface="ＭＳ Ｐゴシック" panose="020B0600070205080204" pitchFamily="50" charset="-128"/>
            <a:ea typeface="ＭＳ Ｐゴシック" panose="020B0600070205080204" pitchFamily="50" charset="-128"/>
          </a:endParaRPr>
        </a:p>
        <a:p>
          <a:pPr rtl="0" eaLnBrk="1" fontAlgn="base"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今後においても、本町の特徴である町税収入等の歳入が景気の増大や縮小等の影響を受けて急激に増減する点を改めて認識しつつ、増加傾向にある経常経費の見直しをより一層進めるとともに、法人町民税等の税収減に対する対策として財政調整基金および各特定目的基金の充実ならびに地方債の有効活用を図り、財政基盤の強化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5927</xdr:rowOff>
    </xdr:from>
    <xdr:to>
      <xdr:col>23</xdr:col>
      <xdr:colOff>133350</xdr:colOff>
      <xdr:row>44</xdr:row>
      <xdr:rowOff>60537</xdr:rowOff>
    </xdr:to>
    <xdr:cxnSp macro="">
      <xdr:nvCxnSpPr>
        <xdr:cNvPr id="63" name="直線コネクタ 62"/>
        <xdr:cNvCxnSpPr/>
      </xdr:nvCxnSpPr>
      <xdr:spPr>
        <a:xfrm flipV="1">
          <a:off x="4953000" y="6349577"/>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32614</xdr:rowOff>
    </xdr:from>
    <xdr:ext cx="762000" cy="259045"/>
    <xdr:sp macro="" textlink="">
      <xdr:nvSpPr>
        <xdr:cNvPr id="64" name="財政力最小値テキスト"/>
        <xdr:cNvSpPr txBox="1"/>
      </xdr:nvSpPr>
      <xdr:spPr>
        <a:xfrm>
          <a:off x="5041900" y="7576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60537</xdr:rowOff>
    </xdr:from>
    <xdr:to>
      <xdr:col>24</xdr:col>
      <xdr:colOff>12700</xdr:colOff>
      <xdr:row>44</xdr:row>
      <xdr:rowOff>60537</xdr:rowOff>
    </xdr:to>
    <xdr:cxnSp macro="">
      <xdr:nvCxnSpPr>
        <xdr:cNvPr id="65" name="直線コネクタ 64"/>
        <xdr:cNvCxnSpPr/>
      </xdr:nvCxnSpPr>
      <xdr:spPr>
        <a:xfrm>
          <a:off x="4864100" y="7604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92304</xdr:rowOff>
    </xdr:from>
    <xdr:ext cx="762000" cy="259045"/>
    <xdr:sp macro="" textlink="">
      <xdr:nvSpPr>
        <xdr:cNvPr id="66" name="財政力最大値テキスト"/>
        <xdr:cNvSpPr txBox="1"/>
      </xdr:nvSpPr>
      <xdr:spPr>
        <a:xfrm>
          <a:off x="5041900" y="609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5927</xdr:rowOff>
    </xdr:from>
    <xdr:to>
      <xdr:col>24</xdr:col>
      <xdr:colOff>12700</xdr:colOff>
      <xdr:row>37</xdr:row>
      <xdr:rowOff>5927</xdr:rowOff>
    </xdr:to>
    <xdr:cxnSp macro="">
      <xdr:nvCxnSpPr>
        <xdr:cNvPr id="67" name="直線コネクタ 66"/>
        <xdr:cNvCxnSpPr/>
      </xdr:nvCxnSpPr>
      <xdr:spPr>
        <a:xfrm>
          <a:off x="4864100" y="634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6350</xdr:rowOff>
    </xdr:from>
    <xdr:to>
      <xdr:col>23</xdr:col>
      <xdr:colOff>133350</xdr:colOff>
      <xdr:row>40</xdr:row>
      <xdr:rowOff>78740</xdr:rowOff>
    </xdr:to>
    <xdr:cxnSp macro="">
      <xdr:nvCxnSpPr>
        <xdr:cNvPr id="68" name="直線コネクタ 67"/>
        <xdr:cNvCxnSpPr/>
      </xdr:nvCxnSpPr>
      <xdr:spPr>
        <a:xfrm flipV="1">
          <a:off x="4114800" y="6864350"/>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147760</xdr:rowOff>
    </xdr:from>
    <xdr:ext cx="762000" cy="259045"/>
    <xdr:sp macro="" textlink="">
      <xdr:nvSpPr>
        <xdr:cNvPr id="69" name="財政力平均値テキスト"/>
        <xdr:cNvSpPr txBox="1"/>
      </xdr:nvSpPr>
      <xdr:spPr>
        <a:xfrm>
          <a:off x="5041900" y="7348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4233</xdr:rowOff>
    </xdr:from>
    <xdr:to>
      <xdr:col>23</xdr:col>
      <xdr:colOff>184150</xdr:colOff>
      <xdr:row>43</xdr:row>
      <xdr:rowOff>105833</xdr:rowOff>
    </xdr:to>
    <xdr:sp macro="" textlink="">
      <xdr:nvSpPr>
        <xdr:cNvPr id="70" name="フローチャート: 判断 69"/>
        <xdr:cNvSpPr/>
      </xdr:nvSpPr>
      <xdr:spPr>
        <a:xfrm>
          <a:off x="49022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78740</xdr:rowOff>
    </xdr:from>
    <xdr:to>
      <xdr:col>19</xdr:col>
      <xdr:colOff>133350</xdr:colOff>
      <xdr:row>40</xdr:row>
      <xdr:rowOff>151130</xdr:rowOff>
    </xdr:to>
    <xdr:cxnSp macro="">
      <xdr:nvCxnSpPr>
        <xdr:cNvPr id="71" name="直線コネクタ 70"/>
        <xdr:cNvCxnSpPr/>
      </xdr:nvCxnSpPr>
      <xdr:spPr>
        <a:xfrm flipV="1">
          <a:off x="3225800" y="693674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151554</xdr:rowOff>
    </xdr:from>
    <xdr:to>
      <xdr:col>19</xdr:col>
      <xdr:colOff>184150</xdr:colOff>
      <xdr:row>43</xdr:row>
      <xdr:rowOff>81704</xdr:rowOff>
    </xdr:to>
    <xdr:sp macro="" textlink="">
      <xdr:nvSpPr>
        <xdr:cNvPr id="72" name="フローチャート: 判断 71"/>
        <xdr:cNvSpPr/>
      </xdr:nvSpPr>
      <xdr:spPr>
        <a:xfrm>
          <a:off x="4064000" y="735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66481</xdr:rowOff>
    </xdr:from>
    <xdr:ext cx="736600" cy="259045"/>
    <xdr:sp macro="" textlink="">
      <xdr:nvSpPr>
        <xdr:cNvPr id="73" name="テキスト ボックス 72"/>
        <xdr:cNvSpPr txBox="1"/>
      </xdr:nvSpPr>
      <xdr:spPr>
        <a:xfrm>
          <a:off x="3733800" y="74388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151130</xdr:rowOff>
    </xdr:from>
    <xdr:to>
      <xdr:col>15</xdr:col>
      <xdr:colOff>82550</xdr:colOff>
      <xdr:row>40</xdr:row>
      <xdr:rowOff>167217</xdr:rowOff>
    </xdr:to>
    <xdr:cxnSp macro="">
      <xdr:nvCxnSpPr>
        <xdr:cNvPr id="74" name="直線コネクタ 73"/>
        <xdr:cNvCxnSpPr/>
      </xdr:nvCxnSpPr>
      <xdr:spPr>
        <a:xfrm flipV="1">
          <a:off x="2336800" y="700913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159596</xdr:rowOff>
    </xdr:from>
    <xdr:to>
      <xdr:col>15</xdr:col>
      <xdr:colOff>133350</xdr:colOff>
      <xdr:row>43</xdr:row>
      <xdr:rowOff>89746</xdr:rowOff>
    </xdr:to>
    <xdr:sp macro="" textlink="">
      <xdr:nvSpPr>
        <xdr:cNvPr id="75" name="フローチャート: 判断 74"/>
        <xdr:cNvSpPr/>
      </xdr:nvSpPr>
      <xdr:spPr>
        <a:xfrm>
          <a:off x="31750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74523</xdr:rowOff>
    </xdr:from>
    <xdr:ext cx="762000" cy="259045"/>
    <xdr:sp macro="" textlink="">
      <xdr:nvSpPr>
        <xdr:cNvPr id="76" name="テキスト ボックス 75"/>
        <xdr:cNvSpPr txBox="1"/>
      </xdr:nvSpPr>
      <xdr:spPr>
        <a:xfrm>
          <a:off x="2844800" y="7446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135044</xdr:rowOff>
    </xdr:from>
    <xdr:to>
      <xdr:col>11</xdr:col>
      <xdr:colOff>31750</xdr:colOff>
      <xdr:row>40</xdr:row>
      <xdr:rowOff>167217</xdr:rowOff>
    </xdr:to>
    <xdr:cxnSp macro="">
      <xdr:nvCxnSpPr>
        <xdr:cNvPr id="77" name="直線コネクタ 76"/>
        <xdr:cNvCxnSpPr/>
      </xdr:nvCxnSpPr>
      <xdr:spPr>
        <a:xfrm>
          <a:off x="1447800" y="6993044"/>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159596</xdr:rowOff>
    </xdr:from>
    <xdr:to>
      <xdr:col>11</xdr:col>
      <xdr:colOff>82550</xdr:colOff>
      <xdr:row>43</xdr:row>
      <xdr:rowOff>89746</xdr:rowOff>
    </xdr:to>
    <xdr:sp macro="" textlink="">
      <xdr:nvSpPr>
        <xdr:cNvPr id="78" name="フローチャート: 判断 77"/>
        <xdr:cNvSpPr/>
      </xdr:nvSpPr>
      <xdr:spPr>
        <a:xfrm>
          <a:off x="22860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74523</xdr:rowOff>
    </xdr:from>
    <xdr:ext cx="762000" cy="259045"/>
    <xdr:sp macro="" textlink="">
      <xdr:nvSpPr>
        <xdr:cNvPr id="79" name="テキスト ボックス 78"/>
        <xdr:cNvSpPr txBox="1"/>
      </xdr:nvSpPr>
      <xdr:spPr>
        <a:xfrm>
          <a:off x="1955800" y="7446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167640</xdr:rowOff>
    </xdr:from>
    <xdr:to>
      <xdr:col>7</xdr:col>
      <xdr:colOff>31750</xdr:colOff>
      <xdr:row>43</xdr:row>
      <xdr:rowOff>97790</xdr:rowOff>
    </xdr:to>
    <xdr:sp macro="" textlink="">
      <xdr:nvSpPr>
        <xdr:cNvPr id="80" name="フローチャート: 判断 79"/>
        <xdr:cNvSpPr/>
      </xdr:nvSpPr>
      <xdr:spPr>
        <a:xfrm>
          <a:off x="1397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82567</xdr:rowOff>
    </xdr:from>
    <xdr:ext cx="762000" cy="259045"/>
    <xdr:sp macro="" textlink="">
      <xdr:nvSpPr>
        <xdr:cNvPr id="81" name="テキスト ボックス 80"/>
        <xdr:cNvSpPr txBox="1"/>
      </xdr:nvSpPr>
      <xdr:spPr>
        <a:xfrm>
          <a:off x="1066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127000</xdr:rowOff>
    </xdr:from>
    <xdr:to>
      <xdr:col>23</xdr:col>
      <xdr:colOff>184150</xdr:colOff>
      <xdr:row>40</xdr:row>
      <xdr:rowOff>57150</xdr:rowOff>
    </xdr:to>
    <xdr:sp macro="" textlink="">
      <xdr:nvSpPr>
        <xdr:cNvPr id="87" name="楕円 86"/>
        <xdr:cNvSpPr/>
      </xdr:nvSpPr>
      <xdr:spPr>
        <a:xfrm>
          <a:off x="49022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143527</xdr:rowOff>
    </xdr:from>
    <xdr:ext cx="762000" cy="259045"/>
    <xdr:sp macro="" textlink="">
      <xdr:nvSpPr>
        <xdr:cNvPr id="88" name="財政力該当値テキスト"/>
        <xdr:cNvSpPr txBox="1"/>
      </xdr:nvSpPr>
      <xdr:spPr>
        <a:xfrm>
          <a:off x="5041900" y="665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27940</xdr:rowOff>
    </xdr:from>
    <xdr:to>
      <xdr:col>19</xdr:col>
      <xdr:colOff>184150</xdr:colOff>
      <xdr:row>40</xdr:row>
      <xdr:rowOff>129540</xdr:rowOff>
    </xdr:to>
    <xdr:sp macro="" textlink="">
      <xdr:nvSpPr>
        <xdr:cNvPr id="89" name="楕円 88"/>
        <xdr:cNvSpPr/>
      </xdr:nvSpPr>
      <xdr:spPr>
        <a:xfrm>
          <a:off x="4064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139717</xdr:rowOff>
    </xdr:from>
    <xdr:ext cx="736600" cy="259045"/>
    <xdr:sp macro="" textlink="">
      <xdr:nvSpPr>
        <xdr:cNvPr id="90" name="テキスト ボックス 89"/>
        <xdr:cNvSpPr txBox="1"/>
      </xdr:nvSpPr>
      <xdr:spPr>
        <a:xfrm>
          <a:off x="3733800" y="665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100330</xdr:rowOff>
    </xdr:from>
    <xdr:to>
      <xdr:col>15</xdr:col>
      <xdr:colOff>133350</xdr:colOff>
      <xdr:row>41</xdr:row>
      <xdr:rowOff>30480</xdr:rowOff>
    </xdr:to>
    <xdr:sp macro="" textlink="">
      <xdr:nvSpPr>
        <xdr:cNvPr id="91" name="楕円 90"/>
        <xdr:cNvSpPr/>
      </xdr:nvSpPr>
      <xdr:spPr>
        <a:xfrm>
          <a:off x="3175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40657</xdr:rowOff>
    </xdr:from>
    <xdr:ext cx="762000" cy="259045"/>
    <xdr:sp macro="" textlink="">
      <xdr:nvSpPr>
        <xdr:cNvPr id="92" name="テキスト ボックス 91"/>
        <xdr:cNvSpPr txBox="1"/>
      </xdr:nvSpPr>
      <xdr:spPr>
        <a:xfrm>
          <a:off x="2844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116417</xdr:rowOff>
    </xdr:from>
    <xdr:to>
      <xdr:col>11</xdr:col>
      <xdr:colOff>82550</xdr:colOff>
      <xdr:row>41</xdr:row>
      <xdr:rowOff>46567</xdr:rowOff>
    </xdr:to>
    <xdr:sp macro="" textlink="">
      <xdr:nvSpPr>
        <xdr:cNvPr id="93" name="楕円 92"/>
        <xdr:cNvSpPr/>
      </xdr:nvSpPr>
      <xdr:spPr>
        <a:xfrm>
          <a:off x="2286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56744</xdr:rowOff>
    </xdr:from>
    <xdr:ext cx="762000" cy="259045"/>
    <xdr:sp macro="" textlink="">
      <xdr:nvSpPr>
        <xdr:cNvPr id="94" name="テキスト ボックス 93"/>
        <xdr:cNvSpPr txBox="1"/>
      </xdr:nvSpPr>
      <xdr:spPr>
        <a:xfrm>
          <a:off x="1955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84244</xdr:rowOff>
    </xdr:from>
    <xdr:to>
      <xdr:col>7</xdr:col>
      <xdr:colOff>31750</xdr:colOff>
      <xdr:row>41</xdr:row>
      <xdr:rowOff>14394</xdr:rowOff>
    </xdr:to>
    <xdr:sp macro="" textlink="">
      <xdr:nvSpPr>
        <xdr:cNvPr id="95" name="楕円 94"/>
        <xdr:cNvSpPr/>
      </xdr:nvSpPr>
      <xdr:spPr>
        <a:xfrm>
          <a:off x="1397000" y="694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24571</xdr:rowOff>
    </xdr:from>
    <xdr:ext cx="762000" cy="259045"/>
    <xdr:sp macro="" textlink="">
      <xdr:nvSpPr>
        <xdr:cNvPr id="96" name="テキスト ボックス 95"/>
        <xdr:cNvSpPr txBox="1"/>
      </xdr:nvSpPr>
      <xdr:spPr>
        <a:xfrm>
          <a:off x="1066800" y="671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経常収支比率は、８</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８</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％となり、前年度と比較して</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５</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４</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悪化</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した。その要因としては、分子においては大きな差はなかったが、分母において、</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新型コロナウイルス感染症の影響等もあり法人町民税（法人税割）が収入減となった</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影響が大きい。それ以外の経常一般財源については、前年度とほぼ同様となっている。全国平均を４．９ポイント、滋賀県平均を４．１ポイントと下回って</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いるが、</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類似団体平均を</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０</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４</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上回っており</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、、弾力性は</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悪化した</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と判断できる。</a:t>
          </a:r>
          <a:endParaRPr lang="ja-JP" altLang="ja-JP" sz="1050">
            <a:effectLst/>
            <a:latin typeface="ＭＳ Ｐゴシック" panose="020B0600070205080204" pitchFamily="50" charset="-128"/>
            <a:ea typeface="ＭＳ Ｐゴシック" panose="020B0600070205080204" pitchFamily="50" charset="-128"/>
          </a:endParaRPr>
        </a:p>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今後においても、さらに経常的経費の抑制を図ることが求められており、加えて公共施設の老朽化による改修等に係る町債の継続的な発行が見込まれることから引き続き町債残高の適切な管理に努めつつ、安定的な財政運営の実現に向けて早急な歳出経費の見直し等に取り組み、経常経費の削減に努める。</a:t>
          </a:r>
          <a:endParaRPr lang="ja-JP" altLang="ja-JP" sz="105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3" name="直線コネクタ 112"/>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4" name="テキスト ボックス 113"/>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5" name="直線コネクタ 114"/>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7" name="直線コネクタ 116"/>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8" name="テキスト ボックス 117"/>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19" name="直線コネクタ 118"/>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0" name="テキスト ボックス 119"/>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1"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112395</xdr:rowOff>
    </xdr:from>
    <xdr:to>
      <xdr:col>23</xdr:col>
      <xdr:colOff>133350</xdr:colOff>
      <xdr:row>66</xdr:row>
      <xdr:rowOff>52388</xdr:rowOff>
    </xdr:to>
    <xdr:cxnSp macro="">
      <xdr:nvCxnSpPr>
        <xdr:cNvPr id="122" name="直線コネクタ 121"/>
        <xdr:cNvCxnSpPr/>
      </xdr:nvCxnSpPr>
      <xdr:spPr>
        <a:xfrm flipV="1">
          <a:off x="4953000" y="10227945"/>
          <a:ext cx="0" cy="11401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24465</xdr:rowOff>
    </xdr:from>
    <xdr:ext cx="762000" cy="259045"/>
    <xdr:sp macro="" textlink="">
      <xdr:nvSpPr>
        <xdr:cNvPr id="123" name="財政構造の弾力性最小値テキスト"/>
        <xdr:cNvSpPr txBox="1"/>
      </xdr:nvSpPr>
      <xdr:spPr>
        <a:xfrm>
          <a:off x="5041900" y="11340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52388</xdr:rowOff>
    </xdr:from>
    <xdr:to>
      <xdr:col>24</xdr:col>
      <xdr:colOff>12700</xdr:colOff>
      <xdr:row>66</xdr:row>
      <xdr:rowOff>52388</xdr:rowOff>
    </xdr:to>
    <xdr:cxnSp macro="">
      <xdr:nvCxnSpPr>
        <xdr:cNvPr id="124" name="直線コネクタ 123"/>
        <xdr:cNvCxnSpPr/>
      </xdr:nvCxnSpPr>
      <xdr:spPr>
        <a:xfrm>
          <a:off x="4864100" y="11368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27322</xdr:rowOff>
    </xdr:from>
    <xdr:ext cx="762000" cy="259045"/>
    <xdr:sp macro="" textlink="">
      <xdr:nvSpPr>
        <xdr:cNvPr id="125" name="財政構造の弾力性最大値テキスト"/>
        <xdr:cNvSpPr txBox="1"/>
      </xdr:nvSpPr>
      <xdr:spPr>
        <a:xfrm>
          <a:off x="5041900" y="9971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112395</xdr:rowOff>
    </xdr:from>
    <xdr:to>
      <xdr:col>24</xdr:col>
      <xdr:colOff>12700</xdr:colOff>
      <xdr:row>59</xdr:row>
      <xdr:rowOff>112395</xdr:rowOff>
    </xdr:to>
    <xdr:cxnSp macro="">
      <xdr:nvCxnSpPr>
        <xdr:cNvPr id="126" name="直線コネクタ 125"/>
        <xdr:cNvCxnSpPr/>
      </xdr:nvCxnSpPr>
      <xdr:spPr>
        <a:xfrm>
          <a:off x="4864100" y="10227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73660</xdr:rowOff>
    </xdr:from>
    <xdr:to>
      <xdr:col>23</xdr:col>
      <xdr:colOff>133350</xdr:colOff>
      <xdr:row>62</xdr:row>
      <xdr:rowOff>56515</xdr:rowOff>
    </xdr:to>
    <xdr:cxnSp macro="">
      <xdr:nvCxnSpPr>
        <xdr:cNvPr id="127" name="直線コネクタ 126"/>
        <xdr:cNvCxnSpPr/>
      </xdr:nvCxnSpPr>
      <xdr:spPr>
        <a:xfrm>
          <a:off x="4114800" y="10360660"/>
          <a:ext cx="838200" cy="325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169562</xdr:rowOff>
    </xdr:from>
    <xdr:ext cx="762000" cy="259045"/>
    <xdr:sp macro="" textlink="">
      <xdr:nvSpPr>
        <xdr:cNvPr id="128" name="財政構造の弾力性平均値テキスト"/>
        <xdr:cNvSpPr txBox="1"/>
      </xdr:nvSpPr>
      <xdr:spPr>
        <a:xfrm>
          <a:off x="5041900" y="104565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153035</xdr:rowOff>
    </xdr:from>
    <xdr:to>
      <xdr:col>23</xdr:col>
      <xdr:colOff>184150</xdr:colOff>
      <xdr:row>62</xdr:row>
      <xdr:rowOff>83185</xdr:rowOff>
    </xdr:to>
    <xdr:sp macro="" textlink="">
      <xdr:nvSpPr>
        <xdr:cNvPr id="129" name="フローチャート: 判断 128"/>
        <xdr:cNvSpPr/>
      </xdr:nvSpPr>
      <xdr:spPr>
        <a:xfrm>
          <a:off x="4902200" y="1061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73660</xdr:rowOff>
    </xdr:from>
    <xdr:to>
      <xdr:col>19</xdr:col>
      <xdr:colOff>133350</xdr:colOff>
      <xdr:row>61</xdr:row>
      <xdr:rowOff>95250</xdr:rowOff>
    </xdr:to>
    <xdr:cxnSp macro="">
      <xdr:nvCxnSpPr>
        <xdr:cNvPr id="130" name="直線コネクタ 129"/>
        <xdr:cNvCxnSpPr/>
      </xdr:nvCxnSpPr>
      <xdr:spPr>
        <a:xfrm flipV="1">
          <a:off x="3225800" y="10360660"/>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29845</xdr:rowOff>
    </xdr:from>
    <xdr:to>
      <xdr:col>19</xdr:col>
      <xdr:colOff>184150</xdr:colOff>
      <xdr:row>62</xdr:row>
      <xdr:rowOff>131445</xdr:rowOff>
    </xdr:to>
    <xdr:sp macro="" textlink="">
      <xdr:nvSpPr>
        <xdr:cNvPr id="131" name="フローチャート: 判断 130"/>
        <xdr:cNvSpPr/>
      </xdr:nvSpPr>
      <xdr:spPr>
        <a:xfrm>
          <a:off x="4064000" y="10659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116222</xdr:rowOff>
    </xdr:from>
    <xdr:ext cx="736600" cy="259045"/>
    <xdr:sp macro="" textlink="">
      <xdr:nvSpPr>
        <xdr:cNvPr id="132" name="テキスト ボックス 131"/>
        <xdr:cNvSpPr txBox="1"/>
      </xdr:nvSpPr>
      <xdr:spPr>
        <a:xfrm>
          <a:off x="3733800" y="107461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58</xdr:row>
      <xdr:rowOff>78740</xdr:rowOff>
    </xdr:from>
    <xdr:to>
      <xdr:col>15</xdr:col>
      <xdr:colOff>82550</xdr:colOff>
      <xdr:row>61</xdr:row>
      <xdr:rowOff>95250</xdr:rowOff>
    </xdr:to>
    <xdr:cxnSp macro="">
      <xdr:nvCxnSpPr>
        <xdr:cNvPr id="133" name="直線コネクタ 132"/>
        <xdr:cNvCxnSpPr/>
      </xdr:nvCxnSpPr>
      <xdr:spPr>
        <a:xfrm>
          <a:off x="2336800" y="10022840"/>
          <a:ext cx="889000" cy="530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29845</xdr:rowOff>
    </xdr:from>
    <xdr:to>
      <xdr:col>15</xdr:col>
      <xdr:colOff>133350</xdr:colOff>
      <xdr:row>62</xdr:row>
      <xdr:rowOff>131445</xdr:rowOff>
    </xdr:to>
    <xdr:sp macro="" textlink="">
      <xdr:nvSpPr>
        <xdr:cNvPr id="134" name="フローチャート: 判断 133"/>
        <xdr:cNvSpPr/>
      </xdr:nvSpPr>
      <xdr:spPr>
        <a:xfrm>
          <a:off x="3175000" y="10659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116222</xdr:rowOff>
    </xdr:from>
    <xdr:ext cx="762000" cy="259045"/>
    <xdr:sp macro="" textlink="">
      <xdr:nvSpPr>
        <xdr:cNvPr id="135" name="テキスト ボックス 134"/>
        <xdr:cNvSpPr txBox="1"/>
      </xdr:nvSpPr>
      <xdr:spPr>
        <a:xfrm>
          <a:off x="2844800" y="10746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58</xdr:row>
      <xdr:rowOff>78740</xdr:rowOff>
    </xdr:from>
    <xdr:to>
      <xdr:col>11</xdr:col>
      <xdr:colOff>31750</xdr:colOff>
      <xdr:row>64</xdr:row>
      <xdr:rowOff>27305</xdr:rowOff>
    </xdr:to>
    <xdr:cxnSp macro="">
      <xdr:nvCxnSpPr>
        <xdr:cNvPr id="136" name="直線コネクタ 135"/>
        <xdr:cNvCxnSpPr/>
      </xdr:nvCxnSpPr>
      <xdr:spPr>
        <a:xfrm flipV="1">
          <a:off x="1447800" y="10022840"/>
          <a:ext cx="889000" cy="977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153035</xdr:rowOff>
    </xdr:from>
    <xdr:to>
      <xdr:col>11</xdr:col>
      <xdr:colOff>82550</xdr:colOff>
      <xdr:row>62</xdr:row>
      <xdr:rowOff>83185</xdr:rowOff>
    </xdr:to>
    <xdr:sp macro="" textlink="">
      <xdr:nvSpPr>
        <xdr:cNvPr id="137" name="フローチャート: 判断 136"/>
        <xdr:cNvSpPr/>
      </xdr:nvSpPr>
      <xdr:spPr>
        <a:xfrm>
          <a:off x="2286000" y="1061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67962</xdr:rowOff>
    </xdr:from>
    <xdr:ext cx="762000" cy="259045"/>
    <xdr:sp macro="" textlink="">
      <xdr:nvSpPr>
        <xdr:cNvPr id="138" name="テキスト ボックス 137"/>
        <xdr:cNvSpPr txBox="1"/>
      </xdr:nvSpPr>
      <xdr:spPr>
        <a:xfrm>
          <a:off x="1955800" y="10697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86678</xdr:rowOff>
    </xdr:from>
    <xdr:to>
      <xdr:col>7</xdr:col>
      <xdr:colOff>31750</xdr:colOff>
      <xdr:row>62</xdr:row>
      <xdr:rowOff>16828</xdr:rowOff>
    </xdr:to>
    <xdr:sp macro="" textlink="">
      <xdr:nvSpPr>
        <xdr:cNvPr id="139" name="フローチャート: 判断 138"/>
        <xdr:cNvSpPr/>
      </xdr:nvSpPr>
      <xdr:spPr>
        <a:xfrm>
          <a:off x="1397000" y="105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27005</xdr:rowOff>
    </xdr:from>
    <xdr:ext cx="762000" cy="259045"/>
    <xdr:sp macro="" textlink="">
      <xdr:nvSpPr>
        <xdr:cNvPr id="140" name="テキスト ボックス 139"/>
        <xdr:cNvSpPr txBox="1"/>
      </xdr:nvSpPr>
      <xdr:spPr>
        <a:xfrm>
          <a:off x="1066800" y="1031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1" name="テキスト ボックス 140"/>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2" name="テキスト ボックス 141"/>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3" name="テキスト ボックス 142"/>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4" name="テキスト ボックス 143"/>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5" name="テキスト ボックス 144"/>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5715</xdr:rowOff>
    </xdr:from>
    <xdr:to>
      <xdr:col>23</xdr:col>
      <xdr:colOff>184150</xdr:colOff>
      <xdr:row>62</xdr:row>
      <xdr:rowOff>107315</xdr:rowOff>
    </xdr:to>
    <xdr:sp macro="" textlink="">
      <xdr:nvSpPr>
        <xdr:cNvPr id="146" name="楕円 145"/>
        <xdr:cNvSpPr/>
      </xdr:nvSpPr>
      <xdr:spPr>
        <a:xfrm>
          <a:off x="4902200" y="1063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149242</xdr:rowOff>
    </xdr:from>
    <xdr:ext cx="762000" cy="259045"/>
    <xdr:sp macro="" textlink="">
      <xdr:nvSpPr>
        <xdr:cNvPr id="147" name="財政構造の弾力性該当値テキスト"/>
        <xdr:cNvSpPr txBox="1"/>
      </xdr:nvSpPr>
      <xdr:spPr>
        <a:xfrm>
          <a:off x="5041900" y="10607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22860</xdr:rowOff>
    </xdr:from>
    <xdr:to>
      <xdr:col>19</xdr:col>
      <xdr:colOff>184150</xdr:colOff>
      <xdr:row>60</xdr:row>
      <xdr:rowOff>124460</xdr:rowOff>
    </xdr:to>
    <xdr:sp macro="" textlink="">
      <xdr:nvSpPr>
        <xdr:cNvPr id="148" name="楕円 147"/>
        <xdr:cNvSpPr/>
      </xdr:nvSpPr>
      <xdr:spPr>
        <a:xfrm>
          <a:off x="40640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134637</xdr:rowOff>
    </xdr:from>
    <xdr:ext cx="736600" cy="259045"/>
    <xdr:sp macro="" textlink="">
      <xdr:nvSpPr>
        <xdr:cNvPr id="149" name="テキスト ボックス 148"/>
        <xdr:cNvSpPr txBox="1"/>
      </xdr:nvSpPr>
      <xdr:spPr>
        <a:xfrm>
          <a:off x="3733800" y="10078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44450</xdr:rowOff>
    </xdr:from>
    <xdr:to>
      <xdr:col>15</xdr:col>
      <xdr:colOff>133350</xdr:colOff>
      <xdr:row>61</xdr:row>
      <xdr:rowOff>146050</xdr:rowOff>
    </xdr:to>
    <xdr:sp macro="" textlink="">
      <xdr:nvSpPr>
        <xdr:cNvPr id="150" name="楕円 149"/>
        <xdr:cNvSpPr/>
      </xdr:nvSpPr>
      <xdr:spPr>
        <a:xfrm>
          <a:off x="31750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156227</xdr:rowOff>
    </xdr:from>
    <xdr:ext cx="762000" cy="259045"/>
    <xdr:sp macro="" textlink="">
      <xdr:nvSpPr>
        <xdr:cNvPr id="151" name="テキスト ボックス 150"/>
        <xdr:cNvSpPr txBox="1"/>
      </xdr:nvSpPr>
      <xdr:spPr>
        <a:xfrm>
          <a:off x="28448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58</xdr:row>
      <xdr:rowOff>27940</xdr:rowOff>
    </xdr:from>
    <xdr:to>
      <xdr:col>11</xdr:col>
      <xdr:colOff>82550</xdr:colOff>
      <xdr:row>58</xdr:row>
      <xdr:rowOff>129540</xdr:rowOff>
    </xdr:to>
    <xdr:sp macro="" textlink="">
      <xdr:nvSpPr>
        <xdr:cNvPr id="152" name="楕円 151"/>
        <xdr:cNvSpPr/>
      </xdr:nvSpPr>
      <xdr:spPr>
        <a:xfrm>
          <a:off x="2286000" y="997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56</xdr:row>
      <xdr:rowOff>139717</xdr:rowOff>
    </xdr:from>
    <xdr:ext cx="762000" cy="259045"/>
    <xdr:sp macro="" textlink="">
      <xdr:nvSpPr>
        <xdr:cNvPr id="153" name="テキスト ボックス 152"/>
        <xdr:cNvSpPr txBox="1"/>
      </xdr:nvSpPr>
      <xdr:spPr>
        <a:xfrm>
          <a:off x="1955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147955</xdr:rowOff>
    </xdr:from>
    <xdr:to>
      <xdr:col>7</xdr:col>
      <xdr:colOff>31750</xdr:colOff>
      <xdr:row>64</xdr:row>
      <xdr:rowOff>78105</xdr:rowOff>
    </xdr:to>
    <xdr:sp macro="" textlink="">
      <xdr:nvSpPr>
        <xdr:cNvPr id="154" name="楕円 153"/>
        <xdr:cNvSpPr/>
      </xdr:nvSpPr>
      <xdr:spPr>
        <a:xfrm>
          <a:off x="1397000" y="1094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62882</xdr:rowOff>
    </xdr:from>
    <xdr:ext cx="762000" cy="259045"/>
    <xdr:sp macro="" textlink="">
      <xdr:nvSpPr>
        <xdr:cNvPr id="155" name="テキスト ボックス 154"/>
        <xdr:cNvSpPr txBox="1"/>
      </xdr:nvSpPr>
      <xdr:spPr>
        <a:xfrm>
          <a:off x="1066800" y="11035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6" name="正方形/長方形 155"/>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7" name="テキスト ボックス 156"/>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8" name="テキスト ボックス 157"/>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[211,551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59" name="正方形/長方形 158"/>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0" name="正方形/長方形 159"/>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1" name="正方形/長方形 160"/>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2" name="正方形/長方形 161"/>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3" name="正方形/長方形 162"/>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4" name="正方形/長方形 163"/>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5" name="正方形/長方形 164"/>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6" name="正方形/長方形 165"/>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7" name="正方形/長方形 166"/>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8" name="テキスト ボックス 167"/>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会計年度任用職員制度の導入により、物件費については嘱託職員の給料および手当、臨時職員の賃金等が減少したものの、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人件費については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当制度の導入等により全体として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増加したことから、前年度と比較して増加することとなった。</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この結果、類似団体平均、全国平均および滋賀県平均に対してはいずれも引き続き上回ることとなった。</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ついては、ＰＤＣＡサイクルに基づく事業の点検および見直しを行うことで、その事業に要する経費の固定化を回避し、事業の規模・内容について適正化を図ることにより、適正な定員管理を行い、人件費の削減等に努めるとともに物件費等も含めた経常経費の見直しを進め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入力</a:t>
          </a:r>
        </a:p>
      </xdr:txBody>
    </xdr:sp>
    <xdr:clientData/>
  </xdr:twoCellAnchor>
  <xdr:oneCellAnchor>
    <xdr:from>
      <xdr:col>3</xdr:col>
      <xdr:colOff>95250</xdr:colOff>
      <xdr:row>77</xdr:row>
      <xdr:rowOff>6350</xdr:rowOff>
    </xdr:from>
    <xdr:ext cx="349839" cy="225703"/>
    <xdr:sp macro="" textlink="">
      <xdr:nvSpPr>
        <xdr:cNvPr id="169" name="テキスト ボックス 168"/>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0" name="直線コネクタ 169"/>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1" name="テキスト ボックス 170"/>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2" name="直線コネクタ 171"/>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3" name="テキスト ボックス 172"/>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4" name="直線コネクタ 173"/>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5" name="テキスト ボックス 174"/>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6" name="直線コネクタ 175"/>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7" name="テキスト ボックス 176"/>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8" name="直線コネクタ 177"/>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79" name="テキスト ボックス 178"/>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0" name="直線コネクタ 179"/>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1" name="テキスト ボックス 180"/>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30480</xdr:rowOff>
    </xdr:from>
    <xdr:to>
      <xdr:col>23</xdr:col>
      <xdr:colOff>133350</xdr:colOff>
      <xdr:row>90</xdr:row>
      <xdr:rowOff>4773</xdr:rowOff>
    </xdr:to>
    <xdr:cxnSp macro="">
      <xdr:nvCxnSpPr>
        <xdr:cNvPr id="185" name="直線コネクタ 184"/>
        <xdr:cNvCxnSpPr/>
      </xdr:nvCxnSpPr>
      <xdr:spPr>
        <a:xfrm flipV="1">
          <a:off x="4953000" y="13917930"/>
          <a:ext cx="0" cy="15173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148300</xdr:rowOff>
    </xdr:from>
    <xdr:ext cx="762000" cy="259045"/>
    <xdr:sp macro="" textlink="">
      <xdr:nvSpPr>
        <xdr:cNvPr id="186" name="人件費・物件費等の状況最小値テキスト"/>
        <xdr:cNvSpPr txBox="1"/>
      </xdr:nvSpPr>
      <xdr:spPr>
        <a:xfrm>
          <a:off x="5041900" y="15407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506,450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4773</xdr:rowOff>
    </xdr:from>
    <xdr:to>
      <xdr:col>24</xdr:col>
      <xdr:colOff>12700</xdr:colOff>
      <xdr:row>90</xdr:row>
      <xdr:rowOff>4773</xdr:rowOff>
    </xdr:to>
    <xdr:cxnSp macro="">
      <xdr:nvCxnSpPr>
        <xdr:cNvPr id="187" name="直線コネクタ 186"/>
        <xdr:cNvCxnSpPr/>
      </xdr:nvCxnSpPr>
      <xdr:spPr>
        <a:xfrm>
          <a:off x="4864100" y="15435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116857</xdr:rowOff>
    </xdr:from>
    <xdr:ext cx="762000" cy="259045"/>
    <xdr:sp macro="" textlink="">
      <xdr:nvSpPr>
        <xdr:cNvPr id="188" name="人件費・物件費等の状況最大値テキスト"/>
        <xdr:cNvSpPr txBox="1"/>
      </xdr:nvSpPr>
      <xdr:spPr>
        <a:xfrm>
          <a:off x="5041900" y="13661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30480</xdr:rowOff>
    </xdr:from>
    <xdr:to>
      <xdr:col>24</xdr:col>
      <xdr:colOff>12700</xdr:colOff>
      <xdr:row>81</xdr:row>
      <xdr:rowOff>30480</xdr:rowOff>
    </xdr:to>
    <xdr:cxnSp macro="">
      <xdr:nvCxnSpPr>
        <xdr:cNvPr id="189" name="直線コネクタ 188"/>
        <xdr:cNvCxnSpPr/>
      </xdr:nvCxnSpPr>
      <xdr:spPr>
        <a:xfrm>
          <a:off x="4864100" y="13917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135327</xdr:rowOff>
    </xdr:from>
    <xdr:to>
      <xdr:col>23</xdr:col>
      <xdr:colOff>133350</xdr:colOff>
      <xdr:row>83</xdr:row>
      <xdr:rowOff>18938</xdr:rowOff>
    </xdr:to>
    <xdr:cxnSp macro="">
      <xdr:nvCxnSpPr>
        <xdr:cNvPr id="190" name="直線コネクタ 189"/>
        <xdr:cNvCxnSpPr/>
      </xdr:nvCxnSpPr>
      <xdr:spPr>
        <a:xfrm>
          <a:off x="4114800" y="14194227"/>
          <a:ext cx="838200" cy="55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86121</xdr:rowOff>
    </xdr:from>
    <xdr:ext cx="762000" cy="259045"/>
    <xdr:sp macro="" textlink="">
      <xdr:nvSpPr>
        <xdr:cNvPr id="191" name="人件費・物件費等の状況平均値テキスト"/>
        <xdr:cNvSpPr txBox="1"/>
      </xdr:nvSpPr>
      <xdr:spPr>
        <a:xfrm>
          <a:off x="5041900" y="139735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69594</xdr:rowOff>
    </xdr:from>
    <xdr:to>
      <xdr:col>23</xdr:col>
      <xdr:colOff>184150</xdr:colOff>
      <xdr:row>82</xdr:row>
      <xdr:rowOff>171194</xdr:rowOff>
    </xdr:to>
    <xdr:sp macro="" textlink="">
      <xdr:nvSpPr>
        <xdr:cNvPr id="192" name="フローチャート: 判断 191"/>
        <xdr:cNvSpPr/>
      </xdr:nvSpPr>
      <xdr:spPr>
        <a:xfrm>
          <a:off x="4902200" y="14128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50257</xdr:rowOff>
    </xdr:from>
    <xdr:to>
      <xdr:col>19</xdr:col>
      <xdr:colOff>133350</xdr:colOff>
      <xdr:row>82</xdr:row>
      <xdr:rowOff>135327</xdr:rowOff>
    </xdr:to>
    <xdr:cxnSp macro="">
      <xdr:nvCxnSpPr>
        <xdr:cNvPr id="193" name="直線コネクタ 192"/>
        <xdr:cNvCxnSpPr/>
      </xdr:nvCxnSpPr>
      <xdr:spPr>
        <a:xfrm>
          <a:off x="3225800" y="14109157"/>
          <a:ext cx="889000" cy="85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43072</xdr:rowOff>
    </xdr:from>
    <xdr:to>
      <xdr:col>19</xdr:col>
      <xdr:colOff>184150</xdr:colOff>
      <xdr:row>82</xdr:row>
      <xdr:rowOff>144672</xdr:rowOff>
    </xdr:to>
    <xdr:sp macro="" textlink="">
      <xdr:nvSpPr>
        <xdr:cNvPr id="194" name="フローチャート: 判断 193"/>
        <xdr:cNvSpPr/>
      </xdr:nvSpPr>
      <xdr:spPr>
        <a:xfrm>
          <a:off x="4064000" y="14101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154849</xdr:rowOff>
    </xdr:from>
    <xdr:ext cx="736600" cy="259045"/>
    <xdr:sp macro="" textlink="">
      <xdr:nvSpPr>
        <xdr:cNvPr id="195" name="テキスト ボックス 194"/>
        <xdr:cNvSpPr txBox="1"/>
      </xdr:nvSpPr>
      <xdr:spPr>
        <a:xfrm>
          <a:off x="3733800" y="13870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47092</xdr:rowOff>
    </xdr:from>
    <xdr:to>
      <xdr:col>15</xdr:col>
      <xdr:colOff>82550</xdr:colOff>
      <xdr:row>82</xdr:row>
      <xdr:rowOff>50257</xdr:rowOff>
    </xdr:to>
    <xdr:cxnSp macro="">
      <xdr:nvCxnSpPr>
        <xdr:cNvPr id="196" name="直線コネクタ 195"/>
        <xdr:cNvCxnSpPr/>
      </xdr:nvCxnSpPr>
      <xdr:spPr>
        <a:xfrm>
          <a:off x="2336800" y="14105992"/>
          <a:ext cx="889000" cy="3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160623</xdr:rowOff>
    </xdr:from>
    <xdr:to>
      <xdr:col>15</xdr:col>
      <xdr:colOff>133350</xdr:colOff>
      <xdr:row>82</xdr:row>
      <xdr:rowOff>90773</xdr:rowOff>
    </xdr:to>
    <xdr:sp macro="" textlink="">
      <xdr:nvSpPr>
        <xdr:cNvPr id="197" name="フローチャート: 判断 196"/>
        <xdr:cNvSpPr/>
      </xdr:nvSpPr>
      <xdr:spPr>
        <a:xfrm>
          <a:off x="3175000" y="14048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100950</xdr:rowOff>
    </xdr:from>
    <xdr:ext cx="762000" cy="259045"/>
    <xdr:sp macro="" textlink="">
      <xdr:nvSpPr>
        <xdr:cNvPr id="198" name="テキスト ボックス 197"/>
        <xdr:cNvSpPr txBox="1"/>
      </xdr:nvSpPr>
      <xdr:spPr>
        <a:xfrm>
          <a:off x="2844800" y="13816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20464</xdr:rowOff>
    </xdr:from>
    <xdr:to>
      <xdr:col>11</xdr:col>
      <xdr:colOff>31750</xdr:colOff>
      <xdr:row>82</xdr:row>
      <xdr:rowOff>47092</xdr:rowOff>
    </xdr:to>
    <xdr:cxnSp macro="">
      <xdr:nvCxnSpPr>
        <xdr:cNvPr id="199" name="直線コネクタ 198"/>
        <xdr:cNvCxnSpPr/>
      </xdr:nvCxnSpPr>
      <xdr:spPr>
        <a:xfrm>
          <a:off x="1447800" y="14079364"/>
          <a:ext cx="889000" cy="26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161745</xdr:rowOff>
    </xdr:from>
    <xdr:to>
      <xdr:col>11</xdr:col>
      <xdr:colOff>82550</xdr:colOff>
      <xdr:row>82</xdr:row>
      <xdr:rowOff>91895</xdr:rowOff>
    </xdr:to>
    <xdr:sp macro="" textlink="">
      <xdr:nvSpPr>
        <xdr:cNvPr id="200" name="フローチャート: 判断 199"/>
        <xdr:cNvSpPr/>
      </xdr:nvSpPr>
      <xdr:spPr>
        <a:xfrm>
          <a:off x="2286000" y="14049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102072</xdr:rowOff>
    </xdr:from>
    <xdr:ext cx="762000" cy="259045"/>
    <xdr:sp macro="" textlink="">
      <xdr:nvSpPr>
        <xdr:cNvPr id="201" name="テキスト ボックス 200"/>
        <xdr:cNvSpPr txBox="1"/>
      </xdr:nvSpPr>
      <xdr:spPr>
        <a:xfrm>
          <a:off x="1955800" y="13818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157514</xdr:rowOff>
    </xdr:from>
    <xdr:to>
      <xdr:col>7</xdr:col>
      <xdr:colOff>31750</xdr:colOff>
      <xdr:row>82</xdr:row>
      <xdr:rowOff>87664</xdr:rowOff>
    </xdr:to>
    <xdr:sp macro="" textlink="">
      <xdr:nvSpPr>
        <xdr:cNvPr id="202" name="フローチャート: 判断 201"/>
        <xdr:cNvSpPr/>
      </xdr:nvSpPr>
      <xdr:spPr>
        <a:xfrm>
          <a:off x="1397000" y="1404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72441</xdr:rowOff>
    </xdr:from>
    <xdr:ext cx="762000" cy="259045"/>
    <xdr:sp macro="" textlink="">
      <xdr:nvSpPr>
        <xdr:cNvPr id="203" name="テキスト ボックス 202"/>
        <xdr:cNvSpPr txBox="1"/>
      </xdr:nvSpPr>
      <xdr:spPr>
        <a:xfrm>
          <a:off x="1066800" y="14131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139588</xdr:rowOff>
    </xdr:from>
    <xdr:to>
      <xdr:col>23</xdr:col>
      <xdr:colOff>184150</xdr:colOff>
      <xdr:row>83</xdr:row>
      <xdr:rowOff>69738</xdr:rowOff>
    </xdr:to>
    <xdr:sp macro="" textlink="">
      <xdr:nvSpPr>
        <xdr:cNvPr id="209" name="楕円 208"/>
        <xdr:cNvSpPr/>
      </xdr:nvSpPr>
      <xdr:spPr>
        <a:xfrm>
          <a:off x="4902200" y="14198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111665</xdr:rowOff>
    </xdr:from>
    <xdr:ext cx="762000" cy="259045"/>
    <xdr:sp macro="" textlink="">
      <xdr:nvSpPr>
        <xdr:cNvPr id="210" name="人件費・物件費等の状況該当値テキスト"/>
        <xdr:cNvSpPr txBox="1"/>
      </xdr:nvSpPr>
      <xdr:spPr>
        <a:xfrm>
          <a:off x="5041900" y="14170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84527</xdr:rowOff>
    </xdr:from>
    <xdr:to>
      <xdr:col>19</xdr:col>
      <xdr:colOff>184150</xdr:colOff>
      <xdr:row>83</xdr:row>
      <xdr:rowOff>14677</xdr:rowOff>
    </xdr:to>
    <xdr:sp macro="" textlink="">
      <xdr:nvSpPr>
        <xdr:cNvPr id="211" name="楕円 210"/>
        <xdr:cNvSpPr/>
      </xdr:nvSpPr>
      <xdr:spPr>
        <a:xfrm>
          <a:off x="4064000" y="14143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170904</xdr:rowOff>
    </xdr:from>
    <xdr:ext cx="736600" cy="259045"/>
    <xdr:sp macro="" textlink="">
      <xdr:nvSpPr>
        <xdr:cNvPr id="212" name="テキスト ボックス 211"/>
        <xdr:cNvSpPr txBox="1"/>
      </xdr:nvSpPr>
      <xdr:spPr>
        <a:xfrm>
          <a:off x="3733800" y="142298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170907</xdr:rowOff>
    </xdr:from>
    <xdr:to>
      <xdr:col>15</xdr:col>
      <xdr:colOff>133350</xdr:colOff>
      <xdr:row>82</xdr:row>
      <xdr:rowOff>101057</xdr:rowOff>
    </xdr:to>
    <xdr:sp macro="" textlink="">
      <xdr:nvSpPr>
        <xdr:cNvPr id="213" name="楕円 212"/>
        <xdr:cNvSpPr/>
      </xdr:nvSpPr>
      <xdr:spPr>
        <a:xfrm>
          <a:off x="3175000" y="14058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85834</xdr:rowOff>
    </xdr:from>
    <xdr:ext cx="762000" cy="259045"/>
    <xdr:sp macro="" textlink="">
      <xdr:nvSpPr>
        <xdr:cNvPr id="214" name="テキスト ボックス 213"/>
        <xdr:cNvSpPr txBox="1"/>
      </xdr:nvSpPr>
      <xdr:spPr>
        <a:xfrm>
          <a:off x="2844800" y="14144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167742</xdr:rowOff>
    </xdr:from>
    <xdr:to>
      <xdr:col>11</xdr:col>
      <xdr:colOff>82550</xdr:colOff>
      <xdr:row>82</xdr:row>
      <xdr:rowOff>97892</xdr:rowOff>
    </xdr:to>
    <xdr:sp macro="" textlink="">
      <xdr:nvSpPr>
        <xdr:cNvPr id="215" name="楕円 214"/>
        <xdr:cNvSpPr/>
      </xdr:nvSpPr>
      <xdr:spPr>
        <a:xfrm>
          <a:off x="2286000" y="14055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82669</xdr:rowOff>
    </xdr:from>
    <xdr:ext cx="762000" cy="259045"/>
    <xdr:sp macro="" textlink="">
      <xdr:nvSpPr>
        <xdr:cNvPr id="216" name="テキスト ボックス 215"/>
        <xdr:cNvSpPr txBox="1"/>
      </xdr:nvSpPr>
      <xdr:spPr>
        <a:xfrm>
          <a:off x="1955800" y="14141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141114</xdr:rowOff>
    </xdr:from>
    <xdr:to>
      <xdr:col>7</xdr:col>
      <xdr:colOff>31750</xdr:colOff>
      <xdr:row>82</xdr:row>
      <xdr:rowOff>71264</xdr:rowOff>
    </xdr:to>
    <xdr:sp macro="" textlink="">
      <xdr:nvSpPr>
        <xdr:cNvPr id="217" name="楕円 216"/>
        <xdr:cNvSpPr/>
      </xdr:nvSpPr>
      <xdr:spPr>
        <a:xfrm>
          <a:off x="1397000" y="1402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81441</xdr:rowOff>
    </xdr:from>
    <xdr:ext cx="762000" cy="259045"/>
    <xdr:sp macro="" textlink="">
      <xdr:nvSpPr>
        <xdr:cNvPr id="218" name="テキスト ボックス 217"/>
        <xdr:cNvSpPr txBox="1"/>
      </xdr:nvSpPr>
      <xdr:spPr>
        <a:xfrm>
          <a:off x="1066800" y="13797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前年度と比較して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０</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改善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たものの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、類似団体平均および全国町村平均と比較すると依然と高い値である。今後において、職務職責に応じた構造を徹底し、類似団体平均に近づけるよう努める。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4" name="直線コネクタ 233"/>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5" name="テキスト ボックス 234"/>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6" name="直線コネクタ 235"/>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7" name="テキスト ボックス 236"/>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8" name="直線コネクタ 237"/>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9" name="テキスト ボックス 238"/>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0" name="直線コネクタ 239"/>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1" name="テキスト ボックス 240"/>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2" name="直線コネクタ 241"/>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3" name="テキスト ボックス 242"/>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148872</xdr:rowOff>
    </xdr:from>
    <xdr:to>
      <xdr:col>81</xdr:col>
      <xdr:colOff>44450</xdr:colOff>
      <xdr:row>89</xdr:row>
      <xdr:rowOff>2822</xdr:rowOff>
    </xdr:to>
    <xdr:cxnSp macro="">
      <xdr:nvCxnSpPr>
        <xdr:cNvPr id="247" name="直線コネクタ 246"/>
        <xdr:cNvCxnSpPr/>
      </xdr:nvCxnSpPr>
      <xdr:spPr>
        <a:xfrm flipV="1">
          <a:off x="17018000" y="13693422"/>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146349</xdr:rowOff>
    </xdr:from>
    <xdr:ext cx="762000" cy="259045"/>
    <xdr:sp macro="" textlink="">
      <xdr:nvSpPr>
        <xdr:cNvPr id="248" name="給与水準   （国との比較）最小値テキスト"/>
        <xdr:cNvSpPr txBox="1"/>
      </xdr:nvSpPr>
      <xdr:spPr>
        <a:xfrm>
          <a:off x="17106900" y="1523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2822</xdr:rowOff>
    </xdr:from>
    <xdr:to>
      <xdr:col>81</xdr:col>
      <xdr:colOff>133350</xdr:colOff>
      <xdr:row>89</xdr:row>
      <xdr:rowOff>2822</xdr:rowOff>
    </xdr:to>
    <xdr:cxnSp macro="">
      <xdr:nvCxnSpPr>
        <xdr:cNvPr id="249" name="直線コネクタ 248"/>
        <xdr:cNvCxnSpPr/>
      </xdr:nvCxnSpPr>
      <xdr:spPr>
        <a:xfrm>
          <a:off x="16929100" y="1526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63799</xdr:rowOff>
    </xdr:from>
    <xdr:ext cx="762000" cy="259045"/>
    <xdr:sp macro="" textlink="">
      <xdr:nvSpPr>
        <xdr:cNvPr id="250" name="給与水準   （国との比較）最大値テキスト"/>
        <xdr:cNvSpPr txBox="1"/>
      </xdr:nvSpPr>
      <xdr:spPr>
        <a:xfrm>
          <a:off x="17106900" y="1343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148872</xdr:rowOff>
    </xdr:from>
    <xdr:to>
      <xdr:col>81</xdr:col>
      <xdr:colOff>133350</xdr:colOff>
      <xdr:row>79</xdr:row>
      <xdr:rowOff>148872</xdr:rowOff>
    </xdr:to>
    <xdr:cxnSp macro="">
      <xdr:nvCxnSpPr>
        <xdr:cNvPr id="251" name="直線コネクタ 250"/>
        <xdr:cNvCxnSpPr/>
      </xdr:nvCxnSpPr>
      <xdr:spPr>
        <a:xfrm>
          <a:off x="16929100" y="13693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115005</xdr:rowOff>
    </xdr:from>
    <xdr:to>
      <xdr:col>81</xdr:col>
      <xdr:colOff>44450</xdr:colOff>
      <xdr:row>87</xdr:row>
      <xdr:rowOff>37395</xdr:rowOff>
    </xdr:to>
    <xdr:cxnSp macro="">
      <xdr:nvCxnSpPr>
        <xdr:cNvPr id="252" name="直線コネクタ 251"/>
        <xdr:cNvCxnSpPr/>
      </xdr:nvCxnSpPr>
      <xdr:spPr>
        <a:xfrm flipV="1">
          <a:off x="16179800" y="14859705"/>
          <a:ext cx="838200" cy="9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51099</xdr:rowOff>
    </xdr:from>
    <xdr:ext cx="762000" cy="259045"/>
    <xdr:sp macro="" textlink="">
      <xdr:nvSpPr>
        <xdr:cNvPr id="253" name="給与水準   （国との比較）平均値テキスト"/>
        <xdr:cNvSpPr txBox="1"/>
      </xdr:nvSpPr>
      <xdr:spPr>
        <a:xfrm>
          <a:off x="17106900" y="144528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34572</xdr:rowOff>
    </xdr:from>
    <xdr:to>
      <xdr:col>81</xdr:col>
      <xdr:colOff>95250</xdr:colOff>
      <xdr:row>85</xdr:row>
      <xdr:rowOff>136172</xdr:rowOff>
    </xdr:to>
    <xdr:sp macro="" textlink="">
      <xdr:nvSpPr>
        <xdr:cNvPr id="254" name="フローチャート: 判断 253"/>
        <xdr:cNvSpPr/>
      </xdr:nvSpPr>
      <xdr:spPr>
        <a:xfrm>
          <a:off x="16967200" y="14607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61384</xdr:rowOff>
    </xdr:from>
    <xdr:to>
      <xdr:col>77</xdr:col>
      <xdr:colOff>44450</xdr:colOff>
      <xdr:row>87</xdr:row>
      <xdr:rowOff>37395</xdr:rowOff>
    </xdr:to>
    <xdr:cxnSp macro="">
      <xdr:nvCxnSpPr>
        <xdr:cNvPr id="255" name="直線コネクタ 254"/>
        <xdr:cNvCxnSpPr/>
      </xdr:nvCxnSpPr>
      <xdr:spPr>
        <a:xfrm>
          <a:off x="15290800" y="14806084"/>
          <a:ext cx="889000" cy="147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47978</xdr:rowOff>
    </xdr:from>
    <xdr:to>
      <xdr:col>77</xdr:col>
      <xdr:colOff>95250</xdr:colOff>
      <xdr:row>85</xdr:row>
      <xdr:rowOff>149578</xdr:rowOff>
    </xdr:to>
    <xdr:sp macro="" textlink="">
      <xdr:nvSpPr>
        <xdr:cNvPr id="256" name="フローチャート: 判断 255"/>
        <xdr:cNvSpPr/>
      </xdr:nvSpPr>
      <xdr:spPr>
        <a:xfrm>
          <a:off x="16129000" y="1462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159755</xdr:rowOff>
    </xdr:from>
    <xdr:ext cx="736600" cy="259045"/>
    <xdr:sp macro="" textlink="">
      <xdr:nvSpPr>
        <xdr:cNvPr id="257" name="テキスト ボックス 256"/>
        <xdr:cNvSpPr txBox="1"/>
      </xdr:nvSpPr>
      <xdr:spPr>
        <a:xfrm>
          <a:off x="15798800" y="14390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61384</xdr:rowOff>
    </xdr:from>
    <xdr:to>
      <xdr:col>72</xdr:col>
      <xdr:colOff>203200</xdr:colOff>
      <xdr:row>87</xdr:row>
      <xdr:rowOff>144639</xdr:rowOff>
    </xdr:to>
    <xdr:cxnSp macro="">
      <xdr:nvCxnSpPr>
        <xdr:cNvPr id="258" name="直線コネクタ 257"/>
        <xdr:cNvCxnSpPr/>
      </xdr:nvCxnSpPr>
      <xdr:spPr>
        <a:xfrm flipV="1">
          <a:off x="14401800" y="14806084"/>
          <a:ext cx="889000" cy="254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61384</xdr:rowOff>
    </xdr:from>
    <xdr:to>
      <xdr:col>73</xdr:col>
      <xdr:colOff>44450</xdr:colOff>
      <xdr:row>85</xdr:row>
      <xdr:rowOff>162984</xdr:rowOff>
    </xdr:to>
    <xdr:sp macro="" textlink="">
      <xdr:nvSpPr>
        <xdr:cNvPr id="259" name="フローチャート: 判断 258"/>
        <xdr:cNvSpPr/>
      </xdr:nvSpPr>
      <xdr:spPr>
        <a:xfrm>
          <a:off x="15240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1711</xdr:rowOff>
    </xdr:from>
    <xdr:ext cx="762000" cy="259045"/>
    <xdr:sp macro="" textlink="">
      <xdr:nvSpPr>
        <xdr:cNvPr id="260" name="テキスト ボックス 259"/>
        <xdr:cNvSpPr txBox="1"/>
      </xdr:nvSpPr>
      <xdr:spPr>
        <a:xfrm>
          <a:off x="14909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168628</xdr:rowOff>
    </xdr:from>
    <xdr:to>
      <xdr:col>68</xdr:col>
      <xdr:colOff>152400</xdr:colOff>
      <xdr:row>87</xdr:row>
      <xdr:rowOff>144639</xdr:rowOff>
    </xdr:to>
    <xdr:cxnSp macro="">
      <xdr:nvCxnSpPr>
        <xdr:cNvPr id="261" name="直線コネクタ 260"/>
        <xdr:cNvCxnSpPr/>
      </xdr:nvCxnSpPr>
      <xdr:spPr>
        <a:xfrm>
          <a:off x="13512800" y="14913328"/>
          <a:ext cx="889000" cy="147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47978</xdr:rowOff>
    </xdr:from>
    <xdr:to>
      <xdr:col>68</xdr:col>
      <xdr:colOff>203200</xdr:colOff>
      <xdr:row>85</xdr:row>
      <xdr:rowOff>149578</xdr:rowOff>
    </xdr:to>
    <xdr:sp macro="" textlink="">
      <xdr:nvSpPr>
        <xdr:cNvPr id="262" name="フローチャート: 判断 261"/>
        <xdr:cNvSpPr/>
      </xdr:nvSpPr>
      <xdr:spPr>
        <a:xfrm>
          <a:off x="14351000" y="1462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159755</xdr:rowOff>
    </xdr:from>
    <xdr:ext cx="762000" cy="259045"/>
    <xdr:sp macro="" textlink="">
      <xdr:nvSpPr>
        <xdr:cNvPr id="263" name="テキスト ボックス 262"/>
        <xdr:cNvSpPr txBox="1"/>
      </xdr:nvSpPr>
      <xdr:spPr>
        <a:xfrm>
          <a:off x="14020800" y="1439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34572</xdr:rowOff>
    </xdr:from>
    <xdr:to>
      <xdr:col>64</xdr:col>
      <xdr:colOff>152400</xdr:colOff>
      <xdr:row>85</xdr:row>
      <xdr:rowOff>136172</xdr:rowOff>
    </xdr:to>
    <xdr:sp macro="" textlink="">
      <xdr:nvSpPr>
        <xdr:cNvPr id="264" name="フローチャート: 判断 263"/>
        <xdr:cNvSpPr/>
      </xdr:nvSpPr>
      <xdr:spPr>
        <a:xfrm>
          <a:off x="13462000" y="14607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146349</xdr:rowOff>
    </xdr:from>
    <xdr:ext cx="762000" cy="259045"/>
    <xdr:sp macro="" textlink="">
      <xdr:nvSpPr>
        <xdr:cNvPr id="265" name="テキスト ボックス 264"/>
        <xdr:cNvSpPr txBox="1"/>
      </xdr:nvSpPr>
      <xdr:spPr>
        <a:xfrm>
          <a:off x="13131800" y="14376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64205</xdr:rowOff>
    </xdr:from>
    <xdr:to>
      <xdr:col>81</xdr:col>
      <xdr:colOff>95250</xdr:colOff>
      <xdr:row>86</xdr:row>
      <xdr:rowOff>165805</xdr:rowOff>
    </xdr:to>
    <xdr:sp macro="" textlink="">
      <xdr:nvSpPr>
        <xdr:cNvPr id="271" name="楕円 270"/>
        <xdr:cNvSpPr/>
      </xdr:nvSpPr>
      <xdr:spPr>
        <a:xfrm>
          <a:off x="16967200" y="1480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36282</xdr:rowOff>
    </xdr:from>
    <xdr:ext cx="762000" cy="259045"/>
    <xdr:sp macro="" textlink="">
      <xdr:nvSpPr>
        <xdr:cNvPr id="272" name="給与水準   （国との比較）該当値テキスト"/>
        <xdr:cNvSpPr txBox="1"/>
      </xdr:nvSpPr>
      <xdr:spPr>
        <a:xfrm>
          <a:off x="17106900" y="14780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158045</xdr:rowOff>
    </xdr:from>
    <xdr:to>
      <xdr:col>77</xdr:col>
      <xdr:colOff>95250</xdr:colOff>
      <xdr:row>87</xdr:row>
      <xdr:rowOff>88195</xdr:rowOff>
    </xdr:to>
    <xdr:sp macro="" textlink="">
      <xdr:nvSpPr>
        <xdr:cNvPr id="273" name="楕円 272"/>
        <xdr:cNvSpPr/>
      </xdr:nvSpPr>
      <xdr:spPr>
        <a:xfrm>
          <a:off x="16129000" y="1490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72972</xdr:rowOff>
    </xdr:from>
    <xdr:ext cx="736600" cy="259045"/>
    <xdr:sp macro="" textlink="">
      <xdr:nvSpPr>
        <xdr:cNvPr id="274" name="テキスト ボックス 273"/>
        <xdr:cNvSpPr txBox="1"/>
      </xdr:nvSpPr>
      <xdr:spPr>
        <a:xfrm>
          <a:off x="15798800" y="149891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10584</xdr:rowOff>
    </xdr:from>
    <xdr:to>
      <xdr:col>73</xdr:col>
      <xdr:colOff>44450</xdr:colOff>
      <xdr:row>86</xdr:row>
      <xdr:rowOff>112184</xdr:rowOff>
    </xdr:to>
    <xdr:sp macro="" textlink="">
      <xdr:nvSpPr>
        <xdr:cNvPr id="275" name="楕円 274"/>
        <xdr:cNvSpPr/>
      </xdr:nvSpPr>
      <xdr:spPr>
        <a:xfrm>
          <a:off x="15240000" y="147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96961</xdr:rowOff>
    </xdr:from>
    <xdr:ext cx="762000" cy="259045"/>
    <xdr:sp macro="" textlink="">
      <xdr:nvSpPr>
        <xdr:cNvPr id="276" name="テキスト ボックス 275"/>
        <xdr:cNvSpPr txBox="1"/>
      </xdr:nvSpPr>
      <xdr:spPr>
        <a:xfrm>
          <a:off x="14909800" y="14841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93839</xdr:rowOff>
    </xdr:from>
    <xdr:to>
      <xdr:col>68</xdr:col>
      <xdr:colOff>203200</xdr:colOff>
      <xdr:row>88</xdr:row>
      <xdr:rowOff>23989</xdr:rowOff>
    </xdr:to>
    <xdr:sp macro="" textlink="">
      <xdr:nvSpPr>
        <xdr:cNvPr id="277" name="楕円 276"/>
        <xdr:cNvSpPr/>
      </xdr:nvSpPr>
      <xdr:spPr>
        <a:xfrm>
          <a:off x="14351000" y="1500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8766</xdr:rowOff>
    </xdr:from>
    <xdr:ext cx="762000" cy="259045"/>
    <xdr:sp macro="" textlink="">
      <xdr:nvSpPr>
        <xdr:cNvPr id="278" name="テキスト ボックス 277"/>
        <xdr:cNvSpPr txBox="1"/>
      </xdr:nvSpPr>
      <xdr:spPr>
        <a:xfrm>
          <a:off x="14020800" y="1509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117828</xdr:rowOff>
    </xdr:from>
    <xdr:to>
      <xdr:col>64</xdr:col>
      <xdr:colOff>152400</xdr:colOff>
      <xdr:row>87</xdr:row>
      <xdr:rowOff>47978</xdr:rowOff>
    </xdr:to>
    <xdr:sp macro="" textlink="">
      <xdr:nvSpPr>
        <xdr:cNvPr id="279" name="楕円 278"/>
        <xdr:cNvSpPr/>
      </xdr:nvSpPr>
      <xdr:spPr>
        <a:xfrm>
          <a:off x="13462000" y="1486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32755</xdr:rowOff>
    </xdr:from>
    <xdr:ext cx="762000" cy="259045"/>
    <xdr:sp macro="" textlink="">
      <xdr:nvSpPr>
        <xdr:cNvPr id="280" name="テキスト ボックス 279"/>
        <xdr:cNvSpPr txBox="1"/>
      </xdr:nvSpPr>
      <xdr:spPr>
        <a:xfrm>
          <a:off x="13131800" y="1494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2" name="テキスト ボックス 281"/>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3" name="テキスト ボックス 282"/>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適切な定員管理計画の実施に努める一方で、本町における行政需要の増加等を受けて類似団体平均を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０７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ポイント、全国平均を３．０</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ポイント、滋賀県平均を３．９４ポイント上回る結果となり、前年度と比較して０．</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１ポイント悪化する結果となった。</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ついては、この結果を参酌し、今後新たな行政需要も含めた中で、民間業務委託等の活用も視野に入れつつ、積極的に各業務の効率化および見直し等を図る。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7" name="直線コネクタ 296"/>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8" name="テキスト ボックス 297"/>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9" name="直線コネクタ 298"/>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0" name="テキスト ボックス 299"/>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1" name="直線コネクタ 300"/>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2" name="テキスト ボックス 301"/>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3" name="直線コネクタ 302"/>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4" name="テキスト ボックス 303"/>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5" name="直線コネクタ 304"/>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6" name="テキスト ボックス 305"/>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7" name="直線コネクタ 306"/>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8" name="テキスト ボックス 307"/>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40822</xdr:rowOff>
    </xdr:from>
    <xdr:to>
      <xdr:col>81</xdr:col>
      <xdr:colOff>44450</xdr:colOff>
      <xdr:row>66</xdr:row>
      <xdr:rowOff>140002</xdr:rowOff>
    </xdr:to>
    <xdr:cxnSp macro="">
      <xdr:nvCxnSpPr>
        <xdr:cNvPr id="312" name="直線コネクタ 311"/>
        <xdr:cNvCxnSpPr/>
      </xdr:nvCxnSpPr>
      <xdr:spPr>
        <a:xfrm flipV="1">
          <a:off x="17018000" y="9984922"/>
          <a:ext cx="0" cy="14707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112079</xdr:rowOff>
    </xdr:from>
    <xdr:ext cx="762000" cy="259045"/>
    <xdr:sp macro="" textlink="">
      <xdr:nvSpPr>
        <xdr:cNvPr id="313" name="定員管理の状況最小値テキスト"/>
        <xdr:cNvSpPr txBox="1"/>
      </xdr:nvSpPr>
      <xdr:spPr>
        <a:xfrm>
          <a:off x="17106900" y="11427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140002</xdr:rowOff>
    </xdr:from>
    <xdr:to>
      <xdr:col>81</xdr:col>
      <xdr:colOff>133350</xdr:colOff>
      <xdr:row>66</xdr:row>
      <xdr:rowOff>140002</xdr:rowOff>
    </xdr:to>
    <xdr:cxnSp macro="">
      <xdr:nvCxnSpPr>
        <xdr:cNvPr id="314" name="直線コネクタ 313"/>
        <xdr:cNvCxnSpPr/>
      </xdr:nvCxnSpPr>
      <xdr:spPr>
        <a:xfrm>
          <a:off x="16929100" y="11455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127199</xdr:rowOff>
    </xdr:from>
    <xdr:ext cx="762000" cy="259045"/>
    <xdr:sp macro="" textlink="">
      <xdr:nvSpPr>
        <xdr:cNvPr id="315" name="定員管理の状況最大値テキスト"/>
        <xdr:cNvSpPr txBox="1"/>
      </xdr:nvSpPr>
      <xdr:spPr>
        <a:xfrm>
          <a:off x="17106900" y="9728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40822</xdr:rowOff>
    </xdr:from>
    <xdr:to>
      <xdr:col>81</xdr:col>
      <xdr:colOff>133350</xdr:colOff>
      <xdr:row>58</xdr:row>
      <xdr:rowOff>40822</xdr:rowOff>
    </xdr:to>
    <xdr:cxnSp macro="">
      <xdr:nvCxnSpPr>
        <xdr:cNvPr id="316" name="直線コネクタ 315"/>
        <xdr:cNvCxnSpPr/>
      </xdr:nvCxnSpPr>
      <xdr:spPr>
        <a:xfrm>
          <a:off x="16929100" y="9984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63077</xdr:rowOff>
    </xdr:from>
    <xdr:to>
      <xdr:col>81</xdr:col>
      <xdr:colOff>44450</xdr:colOff>
      <xdr:row>61</xdr:row>
      <xdr:rowOff>75716</xdr:rowOff>
    </xdr:to>
    <xdr:cxnSp macro="">
      <xdr:nvCxnSpPr>
        <xdr:cNvPr id="317" name="直線コネクタ 316"/>
        <xdr:cNvCxnSpPr/>
      </xdr:nvCxnSpPr>
      <xdr:spPr>
        <a:xfrm>
          <a:off x="16179800" y="10521527"/>
          <a:ext cx="838200" cy="12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89945</xdr:rowOff>
    </xdr:from>
    <xdr:ext cx="762000" cy="259045"/>
    <xdr:sp macro="" textlink="">
      <xdr:nvSpPr>
        <xdr:cNvPr id="318" name="定員管理の状況平均値テキスト"/>
        <xdr:cNvSpPr txBox="1"/>
      </xdr:nvSpPr>
      <xdr:spPr>
        <a:xfrm>
          <a:off x="17106900" y="102054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73418</xdr:rowOff>
    </xdr:from>
    <xdr:to>
      <xdr:col>81</xdr:col>
      <xdr:colOff>95250</xdr:colOff>
      <xdr:row>61</xdr:row>
      <xdr:rowOff>3568</xdr:rowOff>
    </xdr:to>
    <xdr:sp macro="" textlink="">
      <xdr:nvSpPr>
        <xdr:cNvPr id="319" name="フローチャート: 判断 318"/>
        <xdr:cNvSpPr/>
      </xdr:nvSpPr>
      <xdr:spPr>
        <a:xfrm>
          <a:off x="16967200" y="1036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61928</xdr:rowOff>
    </xdr:from>
    <xdr:to>
      <xdr:col>77</xdr:col>
      <xdr:colOff>44450</xdr:colOff>
      <xdr:row>61</xdr:row>
      <xdr:rowOff>63077</xdr:rowOff>
    </xdr:to>
    <xdr:cxnSp macro="">
      <xdr:nvCxnSpPr>
        <xdr:cNvPr id="320" name="直線コネクタ 319"/>
        <xdr:cNvCxnSpPr/>
      </xdr:nvCxnSpPr>
      <xdr:spPr>
        <a:xfrm>
          <a:off x="15290800" y="10520378"/>
          <a:ext cx="8890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122827</xdr:rowOff>
    </xdr:from>
    <xdr:to>
      <xdr:col>77</xdr:col>
      <xdr:colOff>95250</xdr:colOff>
      <xdr:row>61</xdr:row>
      <xdr:rowOff>52977</xdr:rowOff>
    </xdr:to>
    <xdr:sp macro="" textlink="">
      <xdr:nvSpPr>
        <xdr:cNvPr id="321" name="フローチャート: 判断 320"/>
        <xdr:cNvSpPr/>
      </xdr:nvSpPr>
      <xdr:spPr>
        <a:xfrm>
          <a:off x="16129000" y="10409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63154</xdr:rowOff>
    </xdr:from>
    <xdr:ext cx="736600" cy="259045"/>
    <xdr:sp macro="" textlink="">
      <xdr:nvSpPr>
        <xdr:cNvPr id="322" name="テキスト ボックス 321"/>
        <xdr:cNvSpPr txBox="1"/>
      </xdr:nvSpPr>
      <xdr:spPr>
        <a:xfrm>
          <a:off x="15798800" y="101787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46990</xdr:rowOff>
    </xdr:from>
    <xdr:to>
      <xdr:col>72</xdr:col>
      <xdr:colOff>203200</xdr:colOff>
      <xdr:row>61</xdr:row>
      <xdr:rowOff>61928</xdr:rowOff>
    </xdr:to>
    <xdr:cxnSp macro="">
      <xdr:nvCxnSpPr>
        <xdr:cNvPr id="323" name="直線コネクタ 322"/>
        <xdr:cNvCxnSpPr/>
      </xdr:nvCxnSpPr>
      <xdr:spPr>
        <a:xfrm>
          <a:off x="14401800" y="10505440"/>
          <a:ext cx="889000" cy="1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98697</xdr:rowOff>
    </xdr:from>
    <xdr:to>
      <xdr:col>73</xdr:col>
      <xdr:colOff>44450</xdr:colOff>
      <xdr:row>61</xdr:row>
      <xdr:rowOff>28847</xdr:rowOff>
    </xdr:to>
    <xdr:sp macro="" textlink="">
      <xdr:nvSpPr>
        <xdr:cNvPr id="324" name="フローチャート: 判断 323"/>
        <xdr:cNvSpPr/>
      </xdr:nvSpPr>
      <xdr:spPr>
        <a:xfrm>
          <a:off x="15240000" y="10385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39024</xdr:rowOff>
    </xdr:from>
    <xdr:ext cx="762000" cy="259045"/>
    <xdr:sp macro="" textlink="">
      <xdr:nvSpPr>
        <xdr:cNvPr id="325" name="テキスト ボックス 324"/>
        <xdr:cNvSpPr txBox="1"/>
      </xdr:nvSpPr>
      <xdr:spPr>
        <a:xfrm>
          <a:off x="14909800" y="10154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17114</xdr:rowOff>
    </xdr:from>
    <xdr:to>
      <xdr:col>68</xdr:col>
      <xdr:colOff>152400</xdr:colOff>
      <xdr:row>61</xdr:row>
      <xdr:rowOff>46990</xdr:rowOff>
    </xdr:to>
    <xdr:cxnSp macro="">
      <xdr:nvCxnSpPr>
        <xdr:cNvPr id="326" name="直線コネクタ 325"/>
        <xdr:cNvCxnSpPr/>
      </xdr:nvCxnSpPr>
      <xdr:spPr>
        <a:xfrm>
          <a:off x="13512800" y="10475564"/>
          <a:ext cx="889000" cy="29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86058</xdr:rowOff>
    </xdr:from>
    <xdr:to>
      <xdr:col>68</xdr:col>
      <xdr:colOff>203200</xdr:colOff>
      <xdr:row>61</xdr:row>
      <xdr:rowOff>16208</xdr:rowOff>
    </xdr:to>
    <xdr:sp macro="" textlink="">
      <xdr:nvSpPr>
        <xdr:cNvPr id="327" name="フローチャート: 判断 326"/>
        <xdr:cNvSpPr/>
      </xdr:nvSpPr>
      <xdr:spPr>
        <a:xfrm>
          <a:off x="14351000" y="1037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26385</xdr:rowOff>
    </xdr:from>
    <xdr:ext cx="762000" cy="259045"/>
    <xdr:sp macro="" textlink="">
      <xdr:nvSpPr>
        <xdr:cNvPr id="328" name="テキスト ボックス 327"/>
        <xdr:cNvSpPr txBox="1"/>
      </xdr:nvSpPr>
      <xdr:spPr>
        <a:xfrm>
          <a:off x="14020800" y="10141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76865</xdr:rowOff>
    </xdr:from>
    <xdr:to>
      <xdr:col>64</xdr:col>
      <xdr:colOff>152400</xdr:colOff>
      <xdr:row>61</xdr:row>
      <xdr:rowOff>7015</xdr:rowOff>
    </xdr:to>
    <xdr:sp macro="" textlink="">
      <xdr:nvSpPr>
        <xdr:cNvPr id="329" name="フローチャート: 判断 328"/>
        <xdr:cNvSpPr/>
      </xdr:nvSpPr>
      <xdr:spPr>
        <a:xfrm>
          <a:off x="13462000" y="10363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17192</xdr:rowOff>
    </xdr:from>
    <xdr:ext cx="762000" cy="259045"/>
    <xdr:sp macro="" textlink="">
      <xdr:nvSpPr>
        <xdr:cNvPr id="330" name="テキスト ボックス 329"/>
        <xdr:cNvSpPr txBox="1"/>
      </xdr:nvSpPr>
      <xdr:spPr>
        <a:xfrm>
          <a:off x="13131800" y="10132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24916</xdr:rowOff>
    </xdr:from>
    <xdr:to>
      <xdr:col>81</xdr:col>
      <xdr:colOff>95250</xdr:colOff>
      <xdr:row>61</xdr:row>
      <xdr:rowOff>126516</xdr:rowOff>
    </xdr:to>
    <xdr:sp macro="" textlink="">
      <xdr:nvSpPr>
        <xdr:cNvPr id="336" name="楕円 335"/>
        <xdr:cNvSpPr/>
      </xdr:nvSpPr>
      <xdr:spPr>
        <a:xfrm>
          <a:off x="16967200" y="10483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168443</xdr:rowOff>
    </xdr:from>
    <xdr:ext cx="762000" cy="259045"/>
    <xdr:sp macro="" textlink="">
      <xdr:nvSpPr>
        <xdr:cNvPr id="337" name="定員管理の状況該当値テキスト"/>
        <xdr:cNvSpPr txBox="1"/>
      </xdr:nvSpPr>
      <xdr:spPr>
        <a:xfrm>
          <a:off x="17106900" y="10455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12277</xdr:rowOff>
    </xdr:from>
    <xdr:to>
      <xdr:col>77</xdr:col>
      <xdr:colOff>95250</xdr:colOff>
      <xdr:row>61</xdr:row>
      <xdr:rowOff>113877</xdr:rowOff>
    </xdr:to>
    <xdr:sp macro="" textlink="">
      <xdr:nvSpPr>
        <xdr:cNvPr id="338" name="楕円 337"/>
        <xdr:cNvSpPr/>
      </xdr:nvSpPr>
      <xdr:spPr>
        <a:xfrm>
          <a:off x="16129000" y="1047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98654</xdr:rowOff>
    </xdr:from>
    <xdr:ext cx="736600" cy="259045"/>
    <xdr:sp macro="" textlink="">
      <xdr:nvSpPr>
        <xdr:cNvPr id="339" name="テキスト ボックス 338"/>
        <xdr:cNvSpPr txBox="1"/>
      </xdr:nvSpPr>
      <xdr:spPr>
        <a:xfrm>
          <a:off x="15798800" y="105571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11128</xdr:rowOff>
    </xdr:from>
    <xdr:to>
      <xdr:col>73</xdr:col>
      <xdr:colOff>44450</xdr:colOff>
      <xdr:row>61</xdr:row>
      <xdr:rowOff>112728</xdr:rowOff>
    </xdr:to>
    <xdr:sp macro="" textlink="">
      <xdr:nvSpPr>
        <xdr:cNvPr id="340" name="楕円 339"/>
        <xdr:cNvSpPr/>
      </xdr:nvSpPr>
      <xdr:spPr>
        <a:xfrm>
          <a:off x="15240000" y="10469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97505</xdr:rowOff>
    </xdr:from>
    <xdr:ext cx="762000" cy="259045"/>
    <xdr:sp macro="" textlink="">
      <xdr:nvSpPr>
        <xdr:cNvPr id="341" name="テキスト ボックス 340"/>
        <xdr:cNvSpPr txBox="1"/>
      </xdr:nvSpPr>
      <xdr:spPr>
        <a:xfrm>
          <a:off x="14909800" y="10555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167640</xdr:rowOff>
    </xdr:from>
    <xdr:to>
      <xdr:col>68</xdr:col>
      <xdr:colOff>203200</xdr:colOff>
      <xdr:row>61</xdr:row>
      <xdr:rowOff>97790</xdr:rowOff>
    </xdr:to>
    <xdr:sp macro="" textlink="">
      <xdr:nvSpPr>
        <xdr:cNvPr id="342" name="楕円 341"/>
        <xdr:cNvSpPr/>
      </xdr:nvSpPr>
      <xdr:spPr>
        <a:xfrm>
          <a:off x="143510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82567</xdr:rowOff>
    </xdr:from>
    <xdr:ext cx="762000" cy="259045"/>
    <xdr:sp macro="" textlink="">
      <xdr:nvSpPr>
        <xdr:cNvPr id="343" name="テキスト ボックス 342"/>
        <xdr:cNvSpPr txBox="1"/>
      </xdr:nvSpPr>
      <xdr:spPr>
        <a:xfrm>
          <a:off x="14020800" y="1054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137764</xdr:rowOff>
    </xdr:from>
    <xdr:to>
      <xdr:col>64</xdr:col>
      <xdr:colOff>152400</xdr:colOff>
      <xdr:row>61</xdr:row>
      <xdr:rowOff>67914</xdr:rowOff>
    </xdr:to>
    <xdr:sp macro="" textlink="">
      <xdr:nvSpPr>
        <xdr:cNvPr id="344" name="楕円 343"/>
        <xdr:cNvSpPr/>
      </xdr:nvSpPr>
      <xdr:spPr>
        <a:xfrm>
          <a:off x="13462000" y="1042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52691</xdr:rowOff>
    </xdr:from>
    <xdr:ext cx="762000" cy="259045"/>
    <xdr:sp macro="" textlink="">
      <xdr:nvSpPr>
        <xdr:cNvPr id="345" name="テキスト ボックス 344"/>
        <xdr:cNvSpPr txBox="1"/>
      </xdr:nvSpPr>
      <xdr:spPr>
        <a:xfrm>
          <a:off x="13131800" y="10511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実質公債費率は、３か年平均値で</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．７と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なり、前年度と比較して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０</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ポイント改善した。改善の大きな要因は、繰上償還の実施等により元利償還金額が減少したことが影響している。今後も繰上償還の実施等について積極的に検討していきたい。</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なお、類似団体平均を０．</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９</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下回っているものの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、全国平均を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０</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ポイント、滋賀県平均を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ポイント上回っていることから、今後も引き続き投資的な事業の計画的な実施および町債残高の適正な管理に努める。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2" name="直線コネクタ 361"/>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3" name="テキスト ボックス 362"/>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4" name="直線コネクタ 363"/>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5" name="テキスト ボックス 364"/>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6" name="直線コネクタ 365"/>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7" name="テキスト ボックス 366"/>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8" name="直線コネクタ 367"/>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69" name="テキスト ボックス 368"/>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0" name="直線コネクタ 369"/>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1" name="テキスト ボックス 370"/>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2" name="直線コネクタ 371"/>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3" name="テキスト ボックス 372"/>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5" name="テキスト ボックス 374"/>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54428</xdr:rowOff>
    </xdr:from>
    <xdr:to>
      <xdr:col>81</xdr:col>
      <xdr:colOff>44450</xdr:colOff>
      <xdr:row>45</xdr:row>
      <xdr:rowOff>97065</xdr:rowOff>
    </xdr:to>
    <xdr:cxnSp macro="">
      <xdr:nvCxnSpPr>
        <xdr:cNvPr id="377" name="直線コネクタ 376"/>
        <xdr:cNvCxnSpPr/>
      </xdr:nvCxnSpPr>
      <xdr:spPr>
        <a:xfrm flipV="1">
          <a:off x="17018000" y="6226628"/>
          <a:ext cx="0" cy="15856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69142</xdr:rowOff>
    </xdr:from>
    <xdr:ext cx="762000" cy="259045"/>
    <xdr:sp macro="" textlink="">
      <xdr:nvSpPr>
        <xdr:cNvPr id="378" name="公債費負担の状況最小値テキスト"/>
        <xdr:cNvSpPr txBox="1"/>
      </xdr:nvSpPr>
      <xdr:spPr>
        <a:xfrm>
          <a:off x="17106900" y="778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97065</xdr:rowOff>
    </xdr:from>
    <xdr:to>
      <xdr:col>81</xdr:col>
      <xdr:colOff>133350</xdr:colOff>
      <xdr:row>45</xdr:row>
      <xdr:rowOff>97065</xdr:rowOff>
    </xdr:to>
    <xdr:cxnSp macro="">
      <xdr:nvCxnSpPr>
        <xdr:cNvPr id="379" name="直線コネクタ 378"/>
        <xdr:cNvCxnSpPr/>
      </xdr:nvCxnSpPr>
      <xdr:spPr>
        <a:xfrm>
          <a:off x="16929100" y="781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140805</xdr:rowOff>
    </xdr:from>
    <xdr:ext cx="762000" cy="259045"/>
    <xdr:sp macro="" textlink="">
      <xdr:nvSpPr>
        <xdr:cNvPr id="380" name="公債費負担の状況最大値テキスト"/>
        <xdr:cNvSpPr txBox="1"/>
      </xdr:nvSpPr>
      <xdr:spPr>
        <a:xfrm>
          <a:off x="17106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54428</xdr:rowOff>
    </xdr:from>
    <xdr:to>
      <xdr:col>81</xdr:col>
      <xdr:colOff>133350</xdr:colOff>
      <xdr:row>36</xdr:row>
      <xdr:rowOff>54428</xdr:rowOff>
    </xdr:to>
    <xdr:cxnSp macro="">
      <xdr:nvCxnSpPr>
        <xdr:cNvPr id="381" name="直線コネクタ 380"/>
        <xdr:cNvCxnSpPr/>
      </xdr:nvCxnSpPr>
      <xdr:spPr>
        <a:xfrm>
          <a:off x="16929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148167</xdr:rowOff>
    </xdr:from>
    <xdr:to>
      <xdr:col>81</xdr:col>
      <xdr:colOff>44450</xdr:colOff>
      <xdr:row>40</xdr:row>
      <xdr:rowOff>35076</xdr:rowOff>
    </xdr:to>
    <xdr:cxnSp macro="">
      <xdr:nvCxnSpPr>
        <xdr:cNvPr id="382" name="直線コネクタ 381"/>
        <xdr:cNvCxnSpPr/>
      </xdr:nvCxnSpPr>
      <xdr:spPr>
        <a:xfrm flipV="1">
          <a:off x="16179800" y="6663267"/>
          <a:ext cx="838200" cy="229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1408</xdr:rowOff>
    </xdr:from>
    <xdr:ext cx="762000" cy="259045"/>
    <xdr:sp macro="" textlink="">
      <xdr:nvSpPr>
        <xdr:cNvPr id="383" name="公債費負担の状況平均値テキスト"/>
        <xdr:cNvSpPr txBox="1"/>
      </xdr:nvSpPr>
      <xdr:spPr>
        <a:xfrm>
          <a:off x="17106900" y="66879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29331</xdr:rowOff>
    </xdr:from>
    <xdr:to>
      <xdr:col>81</xdr:col>
      <xdr:colOff>95250</xdr:colOff>
      <xdr:row>39</xdr:row>
      <xdr:rowOff>130931</xdr:rowOff>
    </xdr:to>
    <xdr:sp macro="" textlink="">
      <xdr:nvSpPr>
        <xdr:cNvPr id="384" name="フローチャート: 判断 383"/>
        <xdr:cNvSpPr/>
      </xdr:nvSpPr>
      <xdr:spPr>
        <a:xfrm>
          <a:off x="16967200" y="6715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35076</xdr:rowOff>
    </xdr:from>
    <xdr:to>
      <xdr:col>77</xdr:col>
      <xdr:colOff>44450</xdr:colOff>
      <xdr:row>41</xdr:row>
      <xdr:rowOff>35983</xdr:rowOff>
    </xdr:to>
    <xdr:cxnSp macro="">
      <xdr:nvCxnSpPr>
        <xdr:cNvPr id="385" name="直線コネクタ 384"/>
        <xdr:cNvCxnSpPr/>
      </xdr:nvCxnSpPr>
      <xdr:spPr>
        <a:xfrm flipV="1">
          <a:off x="15290800" y="6893076"/>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98274</xdr:rowOff>
    </xdr:from>
    <xdr:to>
      <xdr:col>77</xdr:col>
      <xdr:colOff>95250</xdr:colOff>
      <xdr:row>40</xdr:row>
      <xdr:rowOff>28424</xdr:rowOff>
    </xdr:to>
    <xdr:sp macro="" textlink="">
      <xdr:nvSpPr>
        <xdr:cNvPr id="386" name="フローチャート: 判断 385"/>
        <xdr:cNvSpPr/>
      </xdr:nvSpPr>
      <xdr:spPr>
        <a:xfrm>
          <a:off x="16129000" y="678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38601</xdr:rowOff>
    </xdr:from>
    <xdr:ext cx="736600" cy="259045"/>
    <xdr:sp macro="" textlink="">
      <xdr:nvSpPr>
        <xdr:cNvPr id="387" name="テキスト ボックス 386"/>
        <xdr:cNvSpPr txBox="1"/>
      </xdr:nvSpPr>
      <xdr:spPr>
        <a:xfrm>
          <a:off x="15798800" y="6553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35983</xdr:rowOff>
    </xdr:from>
    <xdr:to>
      <xdr:col>72</xdr:col>
      <xdr:colOff>203200</xdr:colOff>
      <xdr:row>41</xdr:row>
      <xdr:rowOff>116417</xdr:rowOff>
    </xdr:to>
    <xdr:cxnSp macro="">
      <xdr:nvCxnSpPr>
        <xdr:cNvPr id="388" name="直線コネクタ 387"/>
        <xdr:cNvCxnSpPr/>
      </xdr:nvCxnSpPr>
      <xdr:spPr>
        <a:xfrm flipV="1">
          <a:off x="14401800" y="7065433"/>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86783</xdr:rowOff>
    </xdr:from>
    <xdr:to>
      <xdr:col>73</xdr:col>
      <xdr:colOff>44450</xdr:colOff>
      <xdr:row>40</xdr:row>
      <xdr:rowOff>16933</xdr:rowOff>
    </xdr:to>
    <xdr:sp macro="" textlink="">
      <xdr:nvSpPr>
        <xdr:cNvPr id="389" name="フローチャート: 判断 388"/>
        <xdr:cNvSpPr/>
      </xdr:nvSpPr>
      <xdr:spPr>
        <a:xfrm>
          <a:off x="15240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27110</xdr:rowOff>
    </xdr:from>
    <xdr:ext cx="762000" cy="259045"/>
    <xdr:sp macro="" textlink="">
      <xdr:nvSpPr>
        <xdr:cNvPr id="390" name="テキスト ボックス 389"/>
        <xdr:cNvSpPr txBox="1"/>
      </xdr:nvSpPr>
      <xdr:spPr>
        <a:xfrm>
          <a:off x="14909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70455</xdr:rowOff>
    </xdr:from>
    <xdr:to>
      <xdr:col>68</xdr:col>
      <xdr:colOff>152400</xdr:colOff>
      <xdr:row>41</xdr:row>
      <xdr:rowOff>116417</xdr:rowOff>
    </xdr:to>
    <xdr:cxnSp macro="">
      <xdr:nvCxnSpPr>
        <xdr:cNvPr id="391" name="直線コネクタ 390"/>
        <xdr:cNvCxnSpPr/>
      </xdr:nvCxnSpPr>
      <xdr:spPr>
        <a:xfrm>
          <a:off x="13512800" y="7099905"/>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86783</xdr:rowOff>
    </xdr:from>
    <xdr:to>
      <xdr:col>68</xdr:col>
      <xdr:colOff>203200</xdr:colOff>
      <xdr:row>40</xdr:row>
      <xdr:rowOff>16933</xdr:rowOff>
    </xdr:to>
    <xdr:sp macro="" textlink="">
      <xdr:nvSpPr>
        <xdr:cNvPr id="392" name="フローチャート: 判断 391"/>
        <xdr:cNvSpPr/>
      </xdr:nvSpPr>
      <xdr:spPr>
        <a:xfrm>
          <a:off x="14351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27110</xdr:rowOff>
    </xdr:from>
    <xdr:ext cx="762000" cy="259045"/>
    <xdr:sp macro="" textlink="">
      <xdr:nvSpPr>
        <xdr:cNvPr id="393" name="テキスト ボックス 392"/>
        <xdr:cNvSpPr txBox="1"/>
      </xdr:nvSpPr>
      <xdr:spPr>
        <a:xfrm>
          <a:off x="14020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98274</xdr:rowOff>
    </xdr:from>
    <xdr:to>
      <xdr:col>64</xdr:col>
      <xdr:colOff>152400</xdr:colOff>
      <xdr:row>40</xdr:row>
      <xdr:rowOff>28424</xdr:rowOff>
    </xdr:to>
    <xdr:sp macro="" textlink="">
      <xdr:nvSpPr>
        <xdr:cNvPr id="394" name="フローチャート: 判断 393"/>
        <xdr:cNvSpPr/>
      </xdr:nvSpPr>
      <xdr:spPr>
        <a:xfrm>
          <a:off x="13462000" y="678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38601</xdr:rowOff>
    </xdr:from>
    <xdr:ext cx="762000" cy="259045"/>
    <xdr:sp macro="" textlink="">
      <xdr:nvSpPr>
        <xdr:cNvPr id="395" name="テキスト ボックス 394"/>
        <xdr:cNvSpPr txBox="1"/>
      </xdr:nvSpPr>
      <xdr:spPr>
        <a:xfrm>
          <a:off x="13131800" y="6553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97367</xdr:rowOff>
    </xdr:from>
    <xdr:to>
      <xdr:col>81</xdr:col>
      <xdr:colOff>95250</xdr:colOff>
      <xdr:row>39</xdr:row>
      <xdr:rowOff>27517</xdr:rowOff>
    </xdr:to>
    <xdr:sp macro="" textlink="">
      <xdr:nvSpPr>
        <xdr:cNvPr id="401" name="楕円 400"/>
        <xdr:cNvSpPr/>
      </xdr:nvSpPr>
      <xdr:spPr>
        <a:xfrm>
          <a:off x="169672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113894</xdr:rowOff>
    </xdr:from>
    <xdr:ext cx="762000" cy="259045"/>
    <xdr:sp macro="" textlink="">
      <xdr:nvSpPr>
        <xdr:cNvPr id="402" name="公債費負担の状況該当値テキスト"/>
        <xdr:cNvSpPr txBox="1"/>
      </xdr:nvSpPr>
      <xdr:spPr>
        <a:xfrm>
          <a:off x="17106900" y="6457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155726</xdr:rowOff>
    </xdr:from>
    <xdr:to>
      <xdr:col>77</xdr:col>
      <xdr:colOff>95250</xdr:colOff>
      <xdr:row>40</xdr:row>
      <xdr:rowOff>85876</xdr:rowOff>
    </xdr:to>
    <xdr:sp macro="" textlink="">
      <xdr:nvSpPr>
        <xdr:cNvPr id="403" name="楕円 402"/>
        <xdr:cNvSpPr/>
      </xdr:nvSpPr>
      <xdr:spPr>
        <a:xfrm>
          <a:off x="16129000" y="684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70653</xdr:rowOff>
    </xdr:from>
    <xdr:ext cx="736600" cy="259045"/>
    <xdr:sp macro="" textlink="">
      <xdr:nvSpPr>
        <xdr:cNvPr id="404" name="テキスト ボックス 403"/>
        <xdr:cNvSpPr txBox="1"/>
      </xdr:nvSpPr>
      <xdr:spPr>
        <a:xfrm>
          <a:off x="15798800" y="6928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156633</xdr:rowOff>
    </xdr:from>
    <xdr:to>
      <xdr:col>73</xdr:col>
      <xdr:colOff>44450</xdr:colOff>
      <xdr:row>41</xdr:row>
      <xdr:rowOff>86783</xdr:rowOff>
    </xdr:to>
    <xdr:sp macro="" textlink="">
      <xdr:nvSpPr>
        <xdr:cNvPr id="405" name="楕円 404"/>
        <xdr:cNvSpPr/>
      </xdr:nvSpPr>
      <xdr:spPr>
        <a:xfrm>
          <a:off x="15240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71560</xdr:rowOff>
    </xdr:from>
    <xdr:ext cx="762000" cy="259045"/>
    <xdr:sp macro="" textlink="">
      <xdr:nvSpPr>
        <xdr:cNvPr id="406" name="テキスト ボックス 405"/>
        <xdr:cNvSpPr txBox="1"/>
      </xdr:nvSpPr>
      <xdr:spPr>
        <a:xfrm>
          <a:off x="14909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65617</xdr:rowOff>
    </xdr:from>
    <xdr:to>
      <xdr:col>68</xdr:col>
      <xdr:colOff>203200</xdr:colOff>
      <xdr:row>41</xdr:row>
      <xdr:rowOff>167217</xdr:rowOff>
    </xdr:to>
    <xdr:sp macro="" textlink="">
      <xdr:nvSpPr>
        <xdr:cNvPr id="407" name="楕円 406"/>
        <xdr:cNvSpPr/>
      </xdr:nvSpPr>
      <xdr:spPr>
        <a:xfrm>
          <a:off x="14351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151994</xdr:rowOff>
    </xdr:from>
    <xdr:ext cx="762000" cy="259045"/>
    <xdr:sp macro="" textlink="">
      <xdr:nvSpPr>
        <xdr:cNvPr id="408" name="テキスト ボックス 407"/>
        <xdr:cNvSpPr txBox="1"/>
      </xdr:nvSpPr>
      <xdr:spPr>
        <a:xfrm>
          <a:off x="14020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19655</xdr:rowOff>
    </xdr:from>
    <xdr:to>
      <xdr:col>64</xdr:col>
      <xdr:colOff>152400</xdr:colOff>
      <xdr:row>41</xdr:row>
      <xdr:rowOff>121255</xdr:rowOff>
    </xdr:to>
    <xdr:sp macro="" textlink="">
      <xdr:nvSpPr>
        <xdr:cNvPr id="409" name="楕円 408"/>
        <xdr:cNvSpPr/>
      </xdr:nvSpPr>
      <xdr:spPr>
        <a:xfrm>
          <a:off x="13462000" y="704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106032</xdr:rowOff>
    </xdr:from>
    <xdr:ext cx="762000" cy="259045"/>
    <xdr:sp macro="" textlink="">
      <xdr:nvSpPr>
        <xdr:cNvPr id="410" name="テキスト ボックス 409"/>
        <xdr:cNvSpPr txBox="1"/>
      </xdr:nvSpPr>
      <xdr:spPr>
        <a:xfrm>
          <a:off x="13131800" y="7135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将来負担比率については、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地方債残高が増加したものの、下水道事業に係る公営企業等繰入見込額が減少したこと等により前年度同様算定されない結果と</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なっている。　</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老朽化する公共施設等の維持修繕による需要が見込まれることを踏まえて、公共施設等の総合的な管理を行うことと合わせて投資的事業の計画的な実施により公債費の動向をシミュレーションした上で町債残高をコントロールするなど、引き続き地方債残高の適正な管理に努めるとともに、本町の特徴である税収の急激な増減を踏まえつつ各特定目的基金の充実に努め、将来負担比率の抑制を図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7" name="直線コネクタ 426"/>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8" name="テキスト ボックス 427"/>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9" name="直線コネクタ 428"/>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0" name="テキスト ボックス 429"/>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1" name="直線コネクタ 430"/>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2" name="テキスト ボックス 431"/>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3" name="直線コネクタ 432"/>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4" name="テキスト ボックス 433"/>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5" name="直線コネクタ 434"/>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6" name="テキスト ボックス 435"/>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7" name="直線コネクタ 436"/>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8" name="テキスト ボックス 437"/>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41728</xdr:rowOff>
    </xdr:to>
    <xdr:cxnSp macro="">
      <xdr:nvCxnSpPr>
        <xdr:cNvPr id="441" name="直線コネクタ 440"/>
        <xdr:cNvCxnSpPr/>
      </xdr:nvCxnSpPr>
      <xdr:spPr>
        <a:xfrm flipV="1">
          <a:off x="17018000" y="2313214"/>
          <a:ext cx="0" cy="16718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13805</xdr:rowOff>
    </xdr:from>
    <xdr:ext cx="762000" cy="259045"/>
    <xdr:sp macro="" textlink="">
      <xdr:nvSpPr>
        <xdr:cNvPr id="442" name="将来負担の状況最小値テキスト"/>
        <xdr:cNvSpPr txBox="1"/>
      </xdr:nvSpPr>
      <xdr:spPr>
        <a:xfrm>
          <a:off x="17106900" y="3957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41728</xdr:rowOff>
    </xdr:from>
    <xdr:to>
      <xdr:col>81</xdr:col>
      <xdr:colOff>133350</xdr:colOff>
      <xdr:row>23</xdr:row>
      <xdr:rowOff>41728</xdr:rowOff>
    </xdr:to>
    <xdr:cxnSp macro="">
      <xdr:nvCxnSpPr>
        <xdr:cNvPr id="443" name="直線コネクタ 442"/>
        <xdr:cNvCxnSpPr/>
      </xdr:nvCxnSpPr>
      <xdr:spPr>
        <a:xfrm>
          <a:off x="16929100" y="3985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4"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5" name="直線コネクタ 444"/>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152400</xdr:colOff>
      <xdr:row>14</xdr:row>
      <xdr:rowOff>61141</xdr:rowOff>
    </xdr:from>
    <xdr:to>
      <xdr:col>72</xdr:col>
      <xdr:colOff>203200</xdr:colOff>
      <xdr:row>15</xdr:row>
      <xdr:rowOff>148227</xdr:rowOff>
    </xdr:to>
    <xdr:cxnSp macro="">
      <xdr:nvCxnSpPr>
        <xdr:cNvPr id="446" name="直線コネクタ 445"/>
        <xdr:cNvCxnSpPr/>
      </xdr:nvCxnSpPr>
      <xdr:spPr>
        <a:xfrm flipV="1">
          <a:off x="14401800" y="2461441"/>
          <a:ext cx="889000" cy="258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104217</xdr:rowOff>
    </xdr:from>
    <xdr:ext cx="762000" cy="259045"/>
    <xdr:sp macro="" textlink="">
      <xdr:nvSpPr>
        <xdr:cNvPr id="447" name="将来負担の状況平均値テキスト"/>
        <xdr:cNvSpPr txBox="1"/>
      </xdr:nvSpPr>
      <xdr:spPr>
        <a:xfrm>
          <a:off x="17106900" y="2504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132140</xdr:rowOff>
    </xdr:from>
    <xdr:to>
      <xdr:col>81</xdr:col>
      <xdr:colOff>95250</xdr:colOff>
      <xdr:row>15</xdr:row>
      <xdr:rowOff>62290</xdr:rowOff>
    </xdr:to>
    <xdr:sp macro="" textlink="">
      <xdr:nvSpPr>
        <xdr:cNvPr id="448" name="フローチャート: 判断 447"/>
        <xdr:cNvSpPr/>
      </xdr:nvSpPr>
      <xdr:spPr>
        <a:xfrm>
          <a:off x="16967200" y="25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101600</xdr:colOff>
      <xdr:row>15</xdr:row>
      <xdr:rowOff>148227</xdr:rowOff>
    </xdr:from>
    <xdr:to>
      <xdr:col>68</xdr:col>
      <xdr:colOff>152400</xdr:colOff>
      <xdr:row>18</xdr:row>
      <xdr:rowOff>113030</xdr:rowOff>
    </xdr:to>
    <xdr:cxnSp macro="">
      <xdr:nvCxnSpPr>
        <xdr:cNvPr id="449" name="直線コネクタ 448"/>
        <xdr:cNvCxnSpPr/>
      </xdr:nvCxnSpPr>
      <xdr:spPr>
        <a:xfrm flipV="1">
          <a:off x="13512800" y="2719977"/>
          <a:ext cx="889000" cy="479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103414</xdr:rowOff>
    </xdr:from>
    <xdr:to>
      <xdr:col>77</xdr:col>
      <xdr:colOff>95250</xdr:colOff>
      <xdr:row>15</xdr:row>
      <xdr:rowOff>33564</xdr:rowOff>
    </xdr:to>
    <xdr:sp macro="" textlink="">
      <xdr:nvSpPr>
        <xdr:cNvPr id="450" name="フローチャート: 判断 449"/>
        <xdr:cNvSpPr/>
      </xdr:nvSpPr>
      <xdr:spPr>
        <a:xfrm>
          <a:off x="16129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43741</xdr:rowOff>
    </xdr:from>
    <xdr:ext cx="736600" cy="259045"/>
    <xdr:sp macro="" textlink="">
      <xdr:nvSpPr>
        <xdr:cNvPr id="451" name="テキスト ボックス 450"/>
        <xdr:cNvSpPr txBox="1"/>
      </xdr:nvSpPr>
      <xdr:spPr>
        <a:xfrm>
          <a:off x="15798800" y="2272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102265</xdr:rowOff>
    </xdr:from>
    <xdr:to>
      <xdr:col>73</xdr:col>
      <xdr:colOff>44450</xdr:colOff>
      <xdr:row>15</xdr:row>
      <xdr:rowOff>32415</xdr:rowOff>
    </xdr:to>
    <xdr:sp macro="" textlink="">
      <xdr:nvSpPr>
        <xdr:cNvPr id="452" name="フローチャート: 判断 451"/>
        <xdr:cNvSpPr/>
      </xdr:nvSpPr>
      <xdr:spPr>
        <a:xfrm>
          <a:off x="15240000" y="250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17192</xdr:rowOff>
    </xdr:from>
    <xdr:ext cx="762000" cy="259045"/>
    <xdr:sp macro="" textlink="">
      <xdr:nvSpPr>
        <xdr:cNvPr id="453" name="テキスト ボックス 452"/>
        <xdr:cNvSpPr txBox="1"/>
      </xdr:nvSpPr>
      <xdr:spPr>
        <a:xfrm>
          <a:off x="14909800" y="2588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67552</xdr:rowOff>
    </xdr:from>
    <xdr:to>
      <xdr:col>68</xdr:col>
      <xdr:colOff>203200</xdr:colOff>
      <xdr:row>15</xdr:row>
      <xdr:rowOff>169152</xdr:rowOff>
    </xdr:to>
    <xdr:sp macro="" textlink="">
      <xdr:nvSpPr>
        <xdr:cNvPr id="454" name="フローチャート: 判断 453"/>
        <xdr:cNvSpPr/>
      </xdr:nvSpPr>
      <xdr:spPr>
        <a:xfrm>
          <a:off x="14351000" y="263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7879</xdr:rowOff>
    </xdr:from>
    <xdr:ext cx="762000" cy="259045"/>
    <xdr:sp macro="" textlink="">
      <xdr:nvSpPr>
        <xdr:cNvPr id="455" name="テキスト ボックス 454"/>
        <xdr:cNvSpPr txBox="1"/>
      </xdr:nvSpPr>
      <xdr:spPr>
        <a:xfrm>
          <a:off x="14020800" y="2408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133048</xdr:rowOff>
    </xdr:from>
    <xdr:to>
      <xdr:col>64</xdr:col>
      <xdr:colOff>152400</xdr:colOff>
      <xdr:row>16</xdr:row>
      <xdr:rowOff>63198</xdr:rowOff>
    </xdr:to>
    <xdr:sp macro="" textlink="">
      <xdr:nvSpPr>
        <xdr:cNvPr id="456" name="フローチャート: 判断 455"/>
        <xdr:cNvSpPr/>
      </xdr:nvSpPr>
      <xdr:spPr>
        <a:xfrm>
          <a:off x="13462000" y="270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73375</xdr:rowOff>
    </xdr:from>
    <xdr:ext cx="762000" cy="259045"/>
    <xdr:sp macro="" textlink="">
      <xdr:nvSpPr>
        <xdr:cNvPr id="457" name="テキスト ボックス 456"/>
        <xdr:cNvSpPr txBox="1"/>
      </xdr:nvSpPr>
      <xdr:spPr>
        <a:xfrm>
          <a:off x="13131800" y="247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10341</xdr:rowOff>
    </xdr:from>
    <xdr:to>
      <xdr:col>73</xdr:col>
      <xdr:colOff>44450</xdr:colOff>
      <xdr:row>14</xdr:row>
      <xdr:rowOff>111941</xdr:rowOff>
    </xdr:to>
    <xdr:sp macro="" textlink="">
      <xdr:nvSpPr>
        <xdr:cNvPr id="463" name="楕円 462"/>
        <xdr:cNvSpPr/>
      </xdr:nvSpPr>
      <xdr:spPr>
        <a:xfrm>
          <a:off x="15240000" y="2410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122118</xdr:rowOff>
    </xdr:from>
    <xdr:ext cx="762000" cy="259045"/>
    <xdr:sp macro="" textlink="">
      <xdr:nvSpPr>
        <xdr:cNvPr id="464" name="テキスト ボックス 463"/>
        <xdr:cNvSpPr txBox="1"/>
      </xdr:nvSpPr>
      <xdr:spPr>
        <a:xfrm>
          <a:off x="14909800" y="2179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97427</xdr:rowOff>
    </xdr:from>
    <xdr:to>
      <xdr:col>68</xdr:col>
      <xdr:colOff>203200</xdr:colOff>
      <xdr:row>16</xdr:row>
      <xdr:rowOff>27577</xdr:rowOff>
    </xdr:to>
    <xdr:sp macro="" textlink="">
      <xdr:nvSpPr>
        <xdr:cNvPr id="465" name="楕円 464"/>
        <xdr:cNvSpPr/>
      </xdr:nvSpPr>
      <xdr:spPr>
        <a:xfrm>
          <a:off x="14351000" y="2669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12354</xdr:rowOff>
    </xdr:from>
    <xdr:ext cx="762000" cy="259045"/>
    <xdr:sp macro="" textlink="">
      <xdr:nvSpPr>
        <xdr:cNvPr id="466" name="テキスト ボックス 465"/>
        <xdr:cNvSpPr txBox="1"/>
      </xdr:nvSpPr>
      <xdr:spPr>
        <a:xfrm>
          <a:off x="14020800" y="2755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62230</xdr:rowOff>
    </xdr:from>
    <xdr:to>
      <xdr:col>64</xdr:col>
      <xdr:colOff>152400</xdr:colOff>
      <xdr:row>18</xdr:row>
      <xdr:rowOff>163830</xdr:rowOff>
    </xdr:to>
    <xdr:sp macro="" textlink="">
      <xdr:nvSpPr>
        <xdr:cNvPr id="467" name="楕円 466"/>
        <xdr:cNvSpPr/>
      </xdr:nvSpPr>
      <xdr:spPr>
        <a:xfrm>
          <a:off x="13462000" y="314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148607</xdr:rowOff>
    </xdr:from>
    <xdr:ext cx="762000" cy="259045"/>
    <xdr:sp macro="" textlink="">
      <xdr:nvSpPr>
        <xdr:cNvPr id="468" name="テキスト ボックス 467"/>
        <xdr:cNvSpPr txBox="1"/>
      </xdr:nvSpPr>
      <xdr:spPr>
        <a:xfrm>
          <a:off x="13131800" y="323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滋賀県竜王町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11,848
11,693
44.55
8,524,863
8,326,353
178,988
4,579,506
4,619,475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前年度と比較して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６</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８</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ポイント増加し、結果として、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類似団体平均を８．１ポイント、</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全国平均を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５</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５</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ポイント、滋賀県平均を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６</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０</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ポイントそれぞれ上回った。　　</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ついては、今後も引き続いて集中改革プランおよびこれに基づく適正な定員管理の実施と併せて、事業の規模・内容について適正化を図りつつ、これによる結果を踏まえて、民間業務委託を始めとする民間活力の導入等により人件費の抑制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39370</xdr:rowOff>
    </xdr:from>
    <xdr:to>
      <xdr:col>24</xdr:col>
      <xdr:colOff>25400</xdr:colOff>
      <xdr:row>40</xdr:row>
      <xdr:rowOff>157480</xdr:rowOff>
    </xdr:to>
    <xdr:cxnSp macro="">
      <xdr:nvCxnSpPr>
        <xdr:cNvPr id="61" name="直線コネクタ 60"/>
        <xdr:cNvCxnSpPr/>
      </xdr:nvCxnSpPr>
      <xdr:spPr>
        <a:xfrm flipV="1">
          <a:off x="4826000" y="569722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129557</xdr:rowOff>
    </xdr:from>
    <xdr:ext cx="762000" cy="259045"/>
    <xdr:sp macro="" textlink="">
      <xdr:nvSpPr>
        <xdr:cNvPr id="62" name="人件費最小値テキスト"/>
        <xdr:cNvSpPr txBox="1"/>
      </xdr:nvSpPr>
      <xdr:spPr>
        <a:xfrm>
          <a:off x="4914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157480</xdr:rowOff>
    </xdr:from>
    <xdr:to>
      <xdr:col>24</xdr:col>
      <xdr:colOff>114300</xdr:colOff>
      <xdr:row>40</xdr:row>
      <xdr:rowOff>157480</xdr:rowOff>
    </xdr:to>
    <xdr:cxnSp macro="">
      <xdr:nvCxnSpPr>
        <xdr:cNvPr id="63" name="直線コネクタ 62"/>
        <xdr:cNvCxnSpPr/>
      </xdr:nvCxnSpPr>
      <xdr:spPr>
        <a:xfrm>
          <a:off x="4737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125747</xdr:rowOff>
    </xdr:from>
    <xdr:ext cx="762000" cy="259045"/>
    <xdr:sp macro="" textlink="">
      <xdr:nvSpPr>
        <xdr:cNvPr id="64" name="人件費最大値テキスト"/>
        <xdr:cNvSpPr txBox="1"/>
      </xdr:nvSpPr>
      <xdr:spPr>
        <a:xfrm>
          <a:off x="4914900" y="5440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39370</xdr:rowOff>
    </xdr:from>
    <xdr:to>
      <xdr:col>24</xdr:col>
      <xdr:colOff>114300</xdr:colOff>
      <xdr:row>33</xdr:row>
      <xdr:rowOff>39370</xdr:rowOff>
    </xdr:to>
    <xdr:cxnSp macro="">
      <xdr:nvCxnSpPr>
        <xdr:cNvPr id="65" name="直線コネクタ 64"/>
        <xdr:cNvCxnSpPr/>
      </xdr:nvCxnSpPr>
      <xdr:spPr>
        <a:xfrm>
          <a:off x="4737100" y="5697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107950</xdr:rowOff>
    </xdr:from>
    <xdr:to>
      <xdr:col>24</xdr:col>
      <xdr:colOff>25400</xdr:colOff>
      <xdr:row>40</xdr:row>
      <xdr:rowOff>111760</xdr:rowOff>
    </xdr:to>
    <xdr:cxnSp macro="">
      <xdr:nvCxnSpPr>
        <xdr:cNvPr id="66" name="直線コネクタ 65"/>
        <xdr:cNvCxnSpPr/>
      </xdr:nvCxnSpPr>
      <xdr:spPr>
        <a:xfrm>
          <a:off x="3987800" y="6451600"/>
          <a:ext cx="838200" cy="518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146067</xdr:rowOff>
    </xdr:from>
    <xdr:ext cx="762000" cy="259045"/>
    <xdr:sp macro="" textlink="">
      <xdr:nvSpPr>
        <xdr:cNvPr id="67" name="人件費平均値テキスト"/>
        <xdr:cNvSpPr txBox="1"/>
      </xdr:nvSpPr>
      <xdr:spPr>
        <a:xfrm>
          <a:off x="4914900" y="6146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129540</xdr:rowOff>
    </xdr:from>
    <xdr:to>
      <xdr:col>24</xdr:col>
      <xdr:colOff>76200</xdr:colOff>
      <xdr:row>37</xdr:row>
      <xdr:rowOff>59690</xdr:rowOff>
    </xdr:to>
    <xdr:sp macro="" textlink="">
      <xdr:nvSpPr>
        <xdr:cNvPr id="68" name="フローチャート: 判断 67"/>
        <xdr:cNvSpPr/>
      </xdr:nvSpPr>
      <xdr:spPr>
        <a:xfrm>
          <a:off x="47752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100330</xdr:rowOff>
    </xdr:from>
    <xdr:to>
      <xdr:col>19</xdr:col>
      <xdr:colOff>187325</xdr:colOff>
      <xdr:row>37</xdr:row>
      <xdr:rowOff>107950</xdr:rowOff>
    </xdr:to>
    <xdr:cxnSp macro="">
      <xdr:nvCxnSpPr>
        <xdr:cNvPr id="69" name="直線コネクタ 68"/>
        <xdr:cNvCxnSpPr/>
      </xdr:nvCxnSpPr>
      <xdr:spPr>
        <a:xfrm>
          <a:off x="3098800" y="64439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163830</xdr:rowOff>
    </xdr:from>
    <xdr:to>
      <xdr:col>20</xdr:col>
      <xdr:colOff>38100</xdr:colOff>
      <xdr:row>36</xdr:row>
      <xdr:rowOff>93980</xdr:rowOff>
    </xdr:to>
    <xdr:sp macro="" textlink="">
      <xdr:nvSpPr>
        <xdr:cNvPr id="70" name="フローチャート: 判断 69"/>
        <xdr:cNvSpPr/>
      </xdr:nvSpPr>
      <xdr:spPr>
        <a:xfrm>
          <a:off x="3937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104157</xdr:rowOff>
    </xdr:from>
    <xdr:ext cx="736600" cy="259045"/>
    <xdr:sp macro="" textlink="">
      <xdr:nvSpPr>
        <xdr:cNvPr id="71" name="テキスト ボックス 70"/>
        <xdr:cNvSpPr txBox="1"/>
      </xdr:nvSpPr>
      <xdr:spPr>
        <a:xfrm>
          <a:off x="3606800" y="5933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12700</xdr:rowOff>
    </xdr:from>
    <xdr:to>
      <xdr:col>15</xdr:col>
      <xdr:colOff>98425</xdr:colOff>
      <xdr:row>37</xdr:row>
      <xdr:rowOff>100330</xdr:rowOff>
    </xdr:to>
    <xdr:cxnSp macro="">
      <xdr:nvCxnSpPr>
        <xdr:cNvPr id="72" name="直線コネクタ 71"/>
        <xdr:cNvCxnSpPr/>
      </xdr:nvCxnSpPr>
      <xdr:spPr>
        <a:xfrm>
          <a:off x="2209800" y="6184900"/>
          <a:ext cx="889000" cy="25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22860</xdr:rowOff>
    </xdr:from>
    <xdr:to>
      <xdr:col>15</xdr:col>
      <xdr:colOff>149225</xdr:colOff>
      <xdr:row>36</xdr:row>
      <xdr:rowOff>124460</xdr:rowOff>
    </xdr:to>
    <xdr:sp macro="" textlink="">
      <xdr:nvSpPr>
        <xdr:cNvPr id="73" name="フローチャート: 判断 72"/>
        <xdr:cNvSpPr/>
      </xdr:nvSpPr>
      <xdr:spPr>
        <a:xfrm>
          <a:off x="3048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134637</xdr:rowOff>
    </xdr:from>
    <xdr:ext cx="762000" cy="259045"/>
    <xdr:sp macro="" textlink="">
      <xdr:nvSpPr>
        <xdr:cNvPr id="74" name="テキスト ボックス 73"/>
        <xdr:cNvSpPr txBox="1"/>
      </xdr:nvSpPr>
      <xdr:spPr>
        <a:xfrm>
          <a:off x="2717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12700</xdr:rowOff>
    </xdr:from>
    <xdr:to>
      <xdr:col>11</xdr:col>
      <xdr:colOff>9525</xdr:colOff>
      <xdr:row>37</xdr:row>
      <xdr:rowOff>130810</xdr:rowOff>
    </xdr:to>
    <xdr:cxnSp macro="">
      <xdr:nvCxnSpPr>
        <xdr:cNvPr id="75" name="直線コネクタ 74"/>
        <xdr:cNvCxnSpPr/>
      </xdr:nvCxnSpPr>
      <xdr:spPr>
        <a:xfrm flipV="1">
          <a:off x="1320800" y="6184900"/>
          <a:ext cx="8890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15240</xdr:rowOff>
    </xdr:from>
    <xdr:to>
      <xdr:col>11</xdr:col>
      <xdr:colOff>60325</xdr:colOff>
      <xdr:row>36</xdr:row>
      <xdr:rowOff>116840</xdr:rowOff>
    </xdr:to>
    <xdr:sp macro="" textlink="">
      <xdr:nvSpPr>
        <xdr:cNvPr id="76" name="フローチャート: 判断 75"/>
        <xdr:cNvSpPr/>
      </xdr:nvSpPr>
      <xdr:spPr>
        <a:xfrm>
          <a:off x="2159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101617</xdr:rowOff>
    </xdr:from>
    <xdr:ext cx="762000" cy="259045"/>
    <xdr:sp macro="" textlink="">
      <xdr:nvSpPr>
        <xdr:cNvPr id="77" name="テキスト ボックス 76"/>
        <xdr:cNvSpPr txBox="1"/>
      </xdr:nvSpPr>
      <xdr:spPr>
        <a:xfrm>
          <a:off x="1828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148590</xdr:rowOff>
    </xdr:from>
    <xdr:to>
      <xdr:col>6</xdr:col>
      <xdr:colOff>171450</xdr:colOff>
      <xdr:row>36</xdr:row>
      <xdr:rowOff>78740</xdr:rowOff>
    </xdr:to>
    <xdr:sp macro="" textlink="">
      <xdr:nvSpPr>
        <xdr:cNvPr id="78" name="フローチャート: 判断 77"/>
        <xdr:cNvSpPr/>
      </xdr:nvSpPr>
      <xdr:spPr>
        <a:xfrm>
          <a:off x="1270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88917</xdr:rowOff>
    </xdr:from>
    <xdr:ext cx="762000" cy="259045"/>
    <xdr:sp macro="" textlink="">
      <xdr:nvSpPr>
        <xdr:cNvPr id="79" name="テキスト ボックス 78"/>
        <xdr:cNvSpPr txBox="1"/>
      </xdr:nvSpPr>
      <xdr:spPr>
        <a:xfrm>
          <a:off x="9398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40</xdr:row>
      <xdr:rowOff>60960</xdr:rowOff>
    </xdr:from>
    <xdr:to>
      <xdr:col>24</xdr:col>
      <xdr:colOff>76200</xdr:colOff>
      <xdr:row>40</xdr:row>
      <xdr:rowOff>162560</xdr:rowOff>
    </xdr:to>
    <xdr:sp macro="" textlink="">
      <xdr:nvSpPr>
        <xdr:cNvPr id="85" name="楕円 84"/>
        <xdr:cNvSpPr/>
      </xdr:nvSpPr>
      <xdr:spPr>
        <a:xfrm>
          <a:off x="4775200" y="691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140987</xdr:rowOff>
    </xdr:from>
    <xdr:ext cx="762000" cy="259045"/>
    <xdr:sp macro="" textlink="">
      <xdr:nvSpPr>
        <xdr:cNvPr id="86" name="人件費該当値テキスト"/>
        <xdr:cNvSpPr txBox="1"/>
      </xdr:nvSpPr>
      <xdr:spPr>
        <a:xfrm>
          <a:off x="4914900" y="682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57150</xdr:rowOff>
    </xdr:from>
    <xdr:to>
      <xdr:col>20</xdr:col>
      <xdr:colOff>38100</xdr:colOff>
      <xdr:row>37</xdr:row>
      <xdr:rowOff>158750</xdr:rowOff>
    </xdr:to>
    <xdr:sp macro="" textlink="">
      <xdr:nvSpPr>
        <xdr:cNvPr id="87" name="楕円 86"/>
        <xdr:cNvSpPr/>
      </xdr:nvSpPr>
      <xdr:spPr>
        <a:xfrm>
          <a:off x="39370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143527</xdr:rowOff>
    </xdr:from>
    <xdr:ext cx="736600" cy="259045"/>
    <xdr:sp macro="" textlink="">
      <xdr:nvSpPr>
        <xdr:cNvPr id="88" name="テキスト ボックス 87"/>
        <xdr:cNvSpPr txBox="1"/>
      </xdr:nvSpPr>
      <xdr:spPr>
        <a:xfrm>
          <a:off x="3606800" y="648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49530</xdr:rowOff>
    </xdr:from>
    <xdr:to>
      <xdr:col>15</xdr:col>
      <xdr:colOff>149225</xdr:colOff>
      <xdr:row>37</xdr:row>
      <xdr:rowOff>151130</xdr:rowOff>
    </xdr:to>
    <xdr:sp macro="" textlink="">
      <xdr:nvSpPr>
        <xdr:cNvPr id="89" name="楕円 88"/>
        <xdr:cNvSpPr/>
      </xdr:nvSpPr>
      <xdr:spPr>
        <a:xfrm>
          <a:off x="3048000" y="639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135907</xdr:rowOff>
    </xdr:from>
    <xdr:ext cx="762000" cy="259045"/>
    <xdr:sp macro="" textlink="">
      <xdr:nvSpPr>
        <xdr:cNvPr id="90" name="テキスト ボックス 89"/>
        <xdr:cNvSpPr txBox="1"/>
      </xdr:nvSpPr>
      <xdr:spPr>
        <a:xfrm>
          <a:off x="2717800" y="647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133350</xdr:rowOff>
    </xdr:from>
    <xdr:to>
      <xdr:col>11</xdr:col>
      <xdr:colOff>60325</xdr:colOff>
      <xdr:row>36</xdr:row>
      <xdr:rowOff>63500</xdr:rowOff>
    </xdr:to>
    <xdr:sp macro="" textlink="">
      <xdr:nvSpPr>
        <xdr:cNvPr id="91" name="楕円 90"/>
        <xdr:cNvSpPr/>
      </xdr:nvSpPr>
      <xdr:spPr>
        <a:xfrm>
          <a:off x="2159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73677</xdr:rowOff>
    </xdr:from>
    <xdr:ext cx="762000" cy="259045"/>
    <xdr:sp macro="" textlink="">
      <xdr:nvSpPr>
        <xdr:cNvPr id="92" name="テキスト ボックス 91"/>
        <xdr:cNvSpPr txBox="1"/>
      </xdr:nvSpPr>
      <xdr:spPr>
        <a:xfrm>
          <a:off x="1828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80010</xdr:rowOff>
    </xdr:from>
    <xdr:to>
      <xdr:col>6</xdr:col>
      <xdr:colOff>171450</xdr:colOff>
      <xdr:row>38</xdr:row>
      <xdr:rowOff>10160</xdr:rowOff>
    </xdr:to>
    <xdr:sp macro="" textlink="">
      <xdr:nvSpPr>
        <xdr:cNvPr id="93" name="楕円 92"/>
        <xdr:cNvSpPr/>
      </xdr:nvSpPr>
      <xdr:spPr>
        <a:xfrm>
          <a:off x="1270000" y="642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166387</xdr:rowOff>
    </xdr:from>
    <xdr:ext cx="762000" cy="259045"/>
    <xdr:sp macro="" textlink="">
      <xdr:nvSpPr>
        <xdr:cNvPr id="94" name="テキスト ボックス 93"/>
        <xdr:cNvSpPr txBox="1"/>
      </xdr:nvSpPr>
      <xdr:spPr>
        <a:xfrm>
          <a:off x="939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en-US" altLang="ja-JP" sz="1100">
              <a:latin typeface="ＭＳ Ｐゴシック" panose="020B0600070205080204" pitchFamily="50" charset="-128"/>
              <a:ea typeface="ＭＳ Ｐゴシック" panose="020B0600070205080204" pitchFamily="50" charset="-128"/>
            </a:rPr>
            <a:t>GIGA</a:t>
          </a:r>
          <a:r>
            <a:rPr kumimoji="1" lang="ja-JP" altLang="en-US" sz="1100">
              <a:latin typeface="ＭＳ Ｐゴシック" panose="020B0600070205080204" pitchFamily="50" charset="-128"/>
              <a:ea typeface="ＭＳ Ｐゴシック" panose="020B0600070205080204" pitchFamily="50" charset="-128"/>
            </a:rPr>
            <a:t>スクール構想による小中学校のコンピュータ整備、新型コロナウイルス感染症対応によるプレミアム商品券取扱業務等の増加があったものの、会計年度任用職員制度の導入による嘱託職員の給料および手当、臨時職員賃金の減少等により３．８ポイント減少している。これにより滋賀県平均を下回ったものの、依然として類似団体平均および全国平均を上回ってい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122101</xdr:rowOff>
    </xdr:from>
    <xdr:to>
      <xdr:col>82</xdr:col>
      <xdr:colOff>107950</xdr:colOff>
      <xdr:row>20</xdr:row>
      <xdr:rowOff>143328</xdr:rowOff>
    </xdr:to>
    <xdr:cxnSp macro="">
      <xdr:nvCxnSpPr>
        <xdr:cNvPr id="124" name="直線コネクタ 123"/>
        <xdr:cNvCxnSpPr/>
      </xdr:nvCxnSpPr>
      <xdr:spPr>
        <a:xfrm flipV="1">
          <a:off x="16510000" y="2350951"/>
          <a:ext cx="0" cy="1221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115405</xdr:rowOff>
    </xdr:from>
    <xdr:ext cx="762000" cy="259045"/>
    <xdr:sp macro="" textlink="">
      <xdr:nvSpPr>
        <xdr:cNvPr id="125" name="物件費最小値テキスト"/>
        <xdr:cNvSpPr txBox="1"/>
      </xdr:nvSpPr>
      <xdr:spPr>
        <a:xfrm>
          <a:off x="16598900" y="354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143328</xdr:rowOff>
    </xdr:from>
    <xdr:to>
      <xdr:col>82</xdr:col>
      <xdr:colOff>196850</xdr:colOff>
      <xdr:row>20</xdr:row>
      <xdr:rowOff>143328</xdr:rowOff>
    </xdr:to>
    <xdr:cxnSp macro="">
      <xdr:nvCxnSpPr>
        <xdr:cNvPr id="126" name="直線コネクタ 125"/>
        <xdr:cNvCxnSpPr/>
      </xdr:nvCxnSpPr>
      <xdr:spPr>
        <a:xfrm>
          <a:off x="16421100" y="35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37028</xdr:rowOff>
    </xdr:from>
    <xdr:ext cx="762000" cy="259045"/>
    <xdr:sp macro="" textlink="">
      <xdr:nvSpPr>
        <xdr:cNvPr id="127" name="物件費最大値テキスト"/>
        <xdr:cNvSpPr txBox="1"/>
      </xdr:nvSpPr>
      <xdr:spPr>
        <a:xfrm>
          <a:off x="16598900" y="2094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122101</xdr:rowOff>
    </xdr:from>
    <xdr:to>
      <xdr:col>82</xdr:col>
      <xdr:colOff>196850</xdr:colOff>
      <xdr:row>13</xdr:row>
      <xdr:rowOff>122101</xdr:rowOff>
    </xdr:to>
    <xdr:cxnSp macro="">
      <xdr:nvCxnSpPr>
        <xdr:cNvPr id="128" name="直線コネクタ 127"/>
        <xdr:cNvCxnSpPr/>
      </xdr:nvCxnSpPr>
      <xdr:spPr>
        <a:xfrm>
          <a:off x="16421100" y="2350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38826</xdr:rowOff>
    </xdr:from>
    <xdr:to>
      <xdr:col>82</xdr:col>
      <xdr:colOff>107950</xdr:colOff>
      <xdr:row>17</xdr:row>
      <xdr:rowOff>115570</xdr:rowOff>
    </xdr:to>
    <xdr:cxnSp macro="">
      <xdr:nvCxnSpPr>
        <xdr:cNvPr id="129" name="直線コネクタ 128"/>
        <xdr:cNvCxnSpPr/>
      </xdr:nvCxnSpPr>
      <xdr:spPr>
        <a:xfrm flipV="1">
          <a:off x="15671800" y="2782026"/>
          <a:ext cx="838200" cy="24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97626</xdr:rowOff>
    </xdr:from>
    <xdr:ext cx="762000" cy="259045"/>
    <xdr:sp macro="" textlink="">
      <xdr:nvSpPr>
        <xdr:cNvPr id="130" name="物件費平均値テキスト"/>
        <xdr:cNvSpPr txBox="1"/>
      </xdr:nvSpPr>
      <xdr:spPr>
        <a:xfrm>
          <a:off x="16598900" y="24979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81099</xdr:rowOff>
    </xdr:from>
    <xdr:to>
      <xdr:col>82</xdr:col>
      <xdr:colOff>158750</xdr:colOff>
      <xdr:row>16</xdr:row>
      <xdr:rowOff>11249</xdr:rowOff>
    </xdr:to>
    <xdr:sp macro="" textlink="">
      <xdr:nvSpPr>
        <xdr:cNvPr id="131" name="フローチャート: 判断 130"/>
        <xdr:cNvSpPr/>
      </xdr:nvSpPr>
      <xdr:spPr>
        <a:xfrm>
          <a:off x="16459200" y="2652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89444</xdr:rowOff>
    </xdr:from>
    <xdr:to>
      <xdr:col>78</xdr:col>
      <xdr:colOff>69850</xdr:colOff>
      <xdr:row>17</xdr:row>
      <xdr:rowOff>115570</xdr:rowOff>
    </xdr:to>
    <xdr:cxnSp macro="">
      <xdr:nvCxnSpPr>
        <xdr:cNvPr id="132" name="直線コネクタ 131"/>
        <xdr:cNvCxnSpPr/>
      </xdr:nvCxnSpPr>
      <xdr:spPr>
        <a:xfrm>
          <a:off x="14782800" y="3004094"/>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72934</xdr:rowOff>
    </xdr:from>
    <xdr:to>
      <xdr:col>78</xdr:col>
      <xdr:colOff>120650</xdr:colOff>
      <xdr:row>17</xdr:row>
      <xdr:rowOff>3084</xdr:rowOff>
    </xdr:to>
    <xdr:sp macro="" textlink="">
      <xdr:nvSpPr>
        <xdr:cNvPr id="133" name="フローチャート: 判断 132"/>
        <xdr:cNvSpPr/>
      </xdr:nvSpPr>
      <xdr:spPr>
        <a:xfrm>
          <a:off x="15621000" y="281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13261</xdr:rowOff>
    </xdr:from>
    <xdr:ext cx="736600" cy="259045"/>
    <xdr:sp macro="" textlink="">
      <xdr:nvSpPr>
        <xdr:cNvPr id="134" name="テキスト ボックス 133"/>
        <xdr:cNvSpPr txBox="1"/>
      </xdr:nvSpPr>
      <xdr:spPr>
        <a:xfrm>
          <a:off x="15290800" y="25850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56787</xdr:rowOff>
    </xdr:from>
    <xdr:to>
      <xdr:col>73</xdr:col>
      <xdr:colOff>180975</xdr:colOff>
      <xdr:row>17</xdr:row>
      <xdr:rowOff>89444</xdr:rowOff>
    </xdr:to>
    <xdr:cxnSp macro="">
      <xdr:nvCxnSpPr>
        <xdr:cNvPr id="135" name="直線コネクタ 134"/>
        <xdr:cNvCxnSpPr/>
      </xdr:nvCxnSpPr>
      <xdr:spPr>
        <a:xfrm>
          <a:off x="13893800" y="297143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14151</xdr:rowOff>
    </xdr:from>
    <xdr:to>
      <xdr:col>74</xdr:col>
      <xdr:colOff>31750</xdr:colOff>
      <xdr:row>16</xdr:row>
      <xdr:rowOff>115751</xdr:rowOff>
    </xdr:to>
    <xdr:sp macro="" textlink="">
      <xdr:nvSpPr>
        <xdr:cNvPr id="136" name="フローチャート: 判断 135"/>
        <xdr:cNvSpPr/>
      </xdr:nvSpPr>
      <xdr:spPr>
        <a:xfrm>
          <a:off x="14732000" y="2757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125928</xdr:rowOff>
    </xdr:from>
    <xdr:ext cx="762000" cy="259045"/>
    <xdr:sp macro="" textlink="">
      <xdr:nvSpPr>
        <xdr:cNvPr id="137" name="テキスト ボックス 136"/>
        <xdr:cNvSpPr txBox="1"/>
      </xdr:nvSpPr>
      <xdr:spPr>
        <a:xfrm>
          <a:off x="14401800" y="2526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56787</xdr:rowOff>
    </xdr:from>
    <xdr:to>
      <xdr:col>69</xdr:col>
      <xdr:colOff>92075</xdr:colOff>
      <xdr:row>18</xdr:row>
      <xdr:rowOff>166189</xdr:rowOff>
    </xdr:to>
    <xdr:cxnSp macro="">
      <xdr:nvCxnSpPr>
        <xdr:cNvPr id="138" name="直線コネクタ 137"/>
        <xdr:cNvCxnSpPr/>
      </xdr:nvCxnSpPr>
      <xdr:spPr>
        <a:xfrm flipV="1">
          <a:off x="13004800" y="2971437"/>
          <a:ext cx="889000" cy="280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152944</xdr:rowOff>
    </xdr:from>
    <xdr:to>
      <xdr:col>69</xdr:col>
      <xdr:colOff>142875</xdr:colOff>
      <xdr:row>16</xdr:row>
      <xdr:rowOff>83094</xdr:rowOff>
    </xdr:to>
    <xdr:sp macro="" textlink="">
      <xdr:nvSpPr>
        <xdr:cNvPr id="139" name="フローチャート: 判断 138"/>
        <xdr:cNvSpPr/>
      </xdr:nvSpPr>
      <xdr:spPr>
        <a:xfrm>
          <a:off x="13843000" y="272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93271</xdr:rowOff>
    </xdr:from>
    <xdr:ext cx="762000" cy="259045"/>
    <xdr:sp macro="" textlink="">
      <xdr:nvSpPr>
        <xdr:cNvPr id="140" name="テキスト ボックス 139"/>
        <xdr:cNvSpPr txBox="1"/>
      </xdr:nvSpPr>
      <xdr:spPr>
        <a:xfrm>
          <a:off x="13512800" y="2493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139881</xdr:rowOff>
    </xdr:from>
    <xdr:to>
      <xdr:col>65</xdr:col>
      <xdr:colOff>53975</xdr:colOff>
      <xdr:row>16</xdr:row>
      <xdr:rowOff>70031</xdr:rowOff>
    </xdr:to>
    <xdr:sp macro="" textlink="">
      <xdr:nvSpPr>
        <xdr:cNvPr id="141" name="フローチャート: 判断 140"/>
        <xdr:cNvSpPr/>
      </xdr:nvSpPr>
      <xdr:spPr>
        <a:xfrm>
          <a:off x="12954000" y="2711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80208</xdr:rowOff>
    </xdr:from>
    <xdr:ext cx="762000" cy="259045"/>
    <xdr:sp macro="" textlink="">
      <xdr:nvSpPr>
        <xdr:cNvPr id="142" name="テキスト ボックス 141"/>
        <xdr:cNvSpPr txBox="1"/>
      </xdr:nvSpPr>
      <xdr:spPr>
        <a:xfrm>
          <a:off x="12623800" y="2480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159476</xdr:rowOff>
    </xdr:from>
    <xdr:to>
      <xdr:col>82</xdr:col>
      <xdr:colOff>158750</xdr:colOff>
      <xdr:row>16</xdr:row>
      <xdr:rowOff>89626</xdr:rowOff>
    </xdr:to>
    <xdr:sp macro="" textlink="">
      <xdr:nvSpPr>
        <xdr:cNvPr id="148" name="楕円 147"/>
        <xdr:cNvSpPr/>
      </xdr:nvSpPr>
      <xdr:spPr>
        <a:xfrm>
          <a:off x="16459200" y="2731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131553</xdr:rowOff>
    </xdr:from>
    <xdr:ext cx="762000" cy="259045"/>
    <xdr:sp macro="" textlink="">
      <xdr:nvSpPr>
        <xdr:cNvPr id="149" name="物件費該当値テキスト"/>
        <xdr:cNvSpPr txBox="1"/>
      </xdr:nvSpPr>
      <xdr:spPr>
        <a:xfrm>
          <a:off x="16598900" y="2703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64770</xdr:rowOff>
    </xdr:from>
    <xdr:to>
      <xdr:col>78</xdr:col>
      <xdr:colOff>120650</xdr:colOff>
      <xdr:row>17</xdr:row>
      <xdr:rowOff>166370</xdr:rowOff>
    </xdr:to>
    <xdr:sp macro="" textlink="">
      <xdr:nvSpPr>
        <xdr:cNvPr id="150" name="楕円 149"/>
        <xdr:cNvSpPr/>
      </xdr:nvSpPr>
      <xdr:spPr>
        <a:xfrm>
          <a:off x="156210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151147</xdr:rowOff>
    </xdr:from>
    <xdr:ext cx="736600" cy="259045"/>
    <xdr:sp macro="" textlink="">
      <xdr:nvSpPr>
        <xdr:cNvPr id="151" name="テキスト ボックス 150"/>
        <xdr:cNvSpPr txBox="1"/>
      </xdr:nvSpPr>
      <xdr:spPr>
        <a:xfrm>
          <a:off x="15290800" y="306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38644</xdr:rowOff>
    </xdr:from>
    <xdr:to>
      <xdr:col>74</xdr:col>
      <xdr:colOff>31750</xdr:colOff>
      <xdr:row>17</xdr:row>
      <xdr:rowOff>140244</xdr:rowOff>
    </xdr:to>
    <xdr:sp macro="" textlink="">
      <xdr:nvSpPr>
        <xdr:cNvPr id="152" name="楕円 151"/>
        <xdr:cNvSpPr/>
      </xdr:nvSpPr>
      <xdr:spPr>
        <a:xfrm>
          <a:off x="14732000" y="2953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125021</xdr:rowOff>
    </xdr:from>
    <xdr:ext cx="762000" cy="259045"/>
    <xdr:sp macro="" textlink="">
      <xdr:nvSpPr>
        <xdr:cNvPr id="153" name="テキスト ボックス 152"/>
        <xdr:cNvSpPr txBox="1"/>
      </xdr:nvSpPr>
      <xdr:spPr>
        <a:xfrm>
          <a:off x="14401800" y="3039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5987</xdr:rowOff>
    </xdr:from>
    <xdr:to>
      <xdr:col>69</xdr:col>
      <xdr:colOff>142875</xdr:colOff>
      <xdr:row>17</xdr:row>
      <xdr:rowOff>107587</xdr:rowOff>
    </xdr:to>
    <xdr:sp macro="" textlink="">
      <xdr:nvSpPr>
        <xdr:cNvPr id="154" name="楕円 153"/>
        <xdr:cNvSpPr/>
      </xdr:nvSpPr>
      <xdr:spPr>
        <a:xfrm>
          <a:off x="13843000" y="2920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92364</xdr:rowOff>
    </xdr:from>
    <xdr:ext cx="762000" cy="259045"/>
    <xdr:sp macro="" textlink="">
      <xdr:nvSpPr>
        <xdr:cNvPr id="155" name="テキスト ボックス 154"/>
        <xdr:cNvSpPr txBox="1"/>
      </xdr:nvSpPr>
      <xdr:spPr>
        <a:xfrm>
          <a:off x="13512800" y="3007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115388</xdr:rowOff>
    </xdr:from>
    <xdr:to>
      <xdr:col>65</xdr:col>
      <xdr:colOff>53975</xdr:colOff>
      <xdr:row>19</xdr:row>
      <xdr:rowOff>45538</xdr:rowOff>
    </xdr:to>
    <xdr:sp macro="" textlink="">
      <xdr:nvSpPr>
        <xdr:cNvPr id="156" name="楕円 155"/>
        <xdr:cNvSpPr/>
      </xdr:nvSpPr>
      <xdr:spPr>
        <a:xfrm>
          <a:off x="12954000" y="3201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30316</xdr:rowOff>
    </xdr:from>
    <xdr:ext cx="762000" cy="259045"/>
    <xdr:sp macro="" textlink="">
      <xdr:nvSpPr>
        <xdr:cNvPr id="157" name="テキスト ボックス 156"/>
        <xdr:cNvSpPr txBox="1"/>
      </xdr:nvSpPr>
      <xdr:spPr>
        <a:xfrm>
          <a:off x="12623800" y="3287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類似団体平均、全国平均および滋賀県平均いずれにおいても下回る結果となった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ものの、前年度と比較すると０．２ポイント増加した。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この要因は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福祉医療助成事業は減少したものの、新型コロナウイルス感染症対応関係の子育て世帯への臨時特別給付金事業、ひとり親家庭等への支援給付金事業等の増加</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等によるものである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自立支援給付費等は年々増加傾向であることから資格審査等の適正化に努める。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110672</xdr:rowOff>
    </xdr:from>
    <xdr:to>
      <xdr:col>24</xdr:col>
      <xdr:colOff>25400</xdr:colOff>
      <xdr:row>62</xdr:row>
      <xdr:rowOff>12700</xdr:rowOff>
    </xdr:to>
    <xdr:cxnSp macro="">
      <xdr:nvCxnSpPr>
        <xdr:cNvPr id="187" name="直線コネクタ 186"/>
        <xdr:cNvCxnSpPr/>
      </xdr:nvCxnSpPr>
      <xdr:spPr>
        <a:xfrm flipV="1">
          <a:off x="4826000" y="9026072"/>
          <a:ext cx="0" cy="16165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88"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9" name="直線コネクタ 188"/>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25599</xdr:rowOff>
    </xdr:from>
    <xdr:ext cx="762000" cy="259045"/>
    <xdr:sp macro="" textlink="">
      <xdr:nvSpPr>
        <xdr:cNvPr id="190" name="扶助費最大値テキスト"/>
        <xdr:cNvSpPr txBox="1"/>
      </xdr:nvSpPr>
      <xdr:spPr>
        <a:xfrm>
          <a:off x="4914900" y="876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110672</xdr:rowOff>
    </xdr:from>
    <xdr:to>
      <xdr:col>24</xdr:col>
      <xdr:colOff>114300</xdr:colOff>
      <xdr:row>52</xdr:row>
      <xdr:rowOff>110672</xdr:rowOff>
    </xdr:to>
    <xdr:cxnSp macro="">
      <xdr:nvCxnSpPr>
        <xdr:cNvPr id="191" name="直線コネクタ 190"/>
        <xdr:cNvCxnSpPr/>
      </xdr:nvCxnSpPr>
      <xdr:spPr>
        <a:xfrm>
          <a:off x="4737100" y="9026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37193</xdr:rowOff>
    </xdr:from>
    <xdr:to>
      <xdr:col>24</xdr:col>
      <xdr:colOff>25400</xdr:colOff>
      <xdr:row>55</xdr:row>
      <xdr:rowOff>69850</xdr:rowOff>
    </xdr:to>
    <xdr:cxnSp macro="">
      <xdr:nvCxnSpPr>
        <xdr:cNvPr id="192" name="直線コネクタ 191"/>
        <xdr:cNvCxnSpPr/>
      </xdr:nvCxnSpPr>
      <xdr:spPr>
        <a:xfrm>
          <a:off x="3987800" y="94669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56442</xdr:rowOff>
    </xdr:from>
    <xdr:ext cx="762000" cy="259045"/>
    <xdr:sp macro="" textlink="">
      <xdr:nvSpPr>
        <xdr:cNvPr id="193" name="扶助費平均値テキスト"/>
        <xdr:cNvSpPr txBox="1"/>
      </xdr:nvSpPr>
      <xdr:spPr>
        <a:xfrm>
          <a:off x="4914900" y="94861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84365</xdr:rowOff>
    </xdr:from>
    <xdr:to>
      <xdr:col>24</xdr:col>
      <xdr:colOff>76200</xdr:colOff>
      <xdr:row>56</xdr:row>
      <xdr:rowOff>14515</xdr:rowOff>
    </xdr:to>
    <xdr:sp macro="" textlink="">
      <xdr:nvSpPr>
        <xdr:cNvPr id="194" name="フローチャート: 判断 193"/>
        <xdr:cNvSpPr/>
      </xdr:nvSpPr>
      <xdr:spPr>
        <a:xfrm>
          <a:off x="47752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37193</xdr:rowOff>
    </xdr:from>
    <xdr:to>
      <xdr:col>19</xdr:col>
      <xdr:colOff>187325</xdr:colOff>
      <xdr:row>56</xdr:row>
      <xdr:rowOff>61685</xdr:rowOff>
    </xdr:to>
    <xdr:cxnSp macro="">
      <xdr:nvCxnSpPr>
        <xdr:cNvPr id="195" name="直線コネクタ 194"/>
        <xdr:cNvCxnSpPr/>
      </xdr:nvCxnSpPr>
      <xdr:spPr>
        <a:xfrm flipV="1">
          <a:off x="3098800" y="9466943"/>
          <a:ext cx="889000" cy="195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96" name="フローチャート: 判断 195"/>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48277</xdr:rowOff>
    </xdr:from>
    <xdr:ext cx="736600" cy="259045"/>
    <xdr:sp macro="" textlink="">
      <xdr:nvSpPr>
        <xdr:cNvPr id="197" name="テキスト ボックス 196"/>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53522</xdr:rowOff>
    </xdr:from>
    <xdr:to>
      <xdr:col>15</xdr:col>
      <xdr:colOff>98425</xdr:colOff>
      <xdr:row>56</xdr:row>
      <xdr:rowOff>61685</xdr:rowOff>
    </xdr:to>
    <xdr:cxnSp macro="">
      <xdr:nvCxnSpPr>
        <xdr:cNvPr id="198" name="直線コネクタ 197"/>
        <xdr:cNvCxnSpPr/>
      </xdr:nvCxnSpPr>
      <xdr:spPr>
        <a:xfrm>
          <a:off x="2209800" y="9483272"/>
          <a:ext cx="889000" cy="179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149678</xdr:rowOff>
    </xdr:from>
    <xdr:to>
      <xdr:col>15</xdr:col>
      <xdr:colOff>149225</xdr:colOff>
      <xdr:row>56</xdr:row>
      <xdr:rowOff>79828</xdr:rowOff>
    </xdr:to>
    <xdr:sp macro="" textlink="">
      <xdr:nvSpPr>
        <xdr:cNvPr id="199" name="フローチャート: 判断 198"/>
        <xdr:cNvSpPr/>
      </xdr:nvSpPr>
      <xdr:spPr>
        <a:xfrm>
          <a:off x="30480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90005</xdr:rowOff>
    </xdr:from>
    <xdr:ext cx="762000" cy="259045"/>
    <xdr:sp macro="" textlink="">
      <xdr:nvSpPr>
        <xdr:cNvPr id="200" name="テキスト ボックス 199"/>
        <xdr:cNvSpPr txBox="1"/>
      </xdr:nvSpPr>
      <xdr:spPr>
        <a:xfrm>
          <a:off x="2717800" y="934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53522</xdr:rowOff>
    </xdr:from>
    <xdr:to>
      <xdr:col>11</xdr:col>
      <xdr:colOff>9525</xdr:colOff>
      <xdr:row>56</xdr:row>
      <xdr:rowOff>45357</xdr:rowOff>
    </xdr:to>
    <xdr:cxnSp macro="">
      <xdr:nvCxnSpPr>
        <xdr:cNvPr id="201" name="直線コネクタ 200"/>
        <xdr:cNvCxnSpPr/>
      </xdr:nvCxnSpPr>
      <xdr:spPr>
        <a:xfrm flipV="1">
          <a:off x="1320800" y="9483272"/>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117022</xdr:rowOff>
    </xdr:from>
    <xdr:to>
      <xdr:col>11</xdr:col>
      <xdr:colOff>60325</xdr:colOff>
      <xdr:row>56</xdr:row>
      <xdr:rowOff>47172</xdr:rowOff>
    </xdr:to>
    <xdr:sp macro="" textlink="">
      <xdr:nvSpPr>
        <xdr:cNvPr id="202" name="フローチャート: 判断 201"/>
        <xdr:cNvSpPr/>
      </xdr:nvSpPr>
      <xdr:spPr>
        <a:xfrm>
          <a:off x="2159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31949</xdr:rowOff>
    </xdr:from>
    <xdr:ext cx="762000" cy="259045"/>
    <xdr:sp macro="" textlink="">
      <xdr:nvSpPr>
        <xdr:cNvPr id="203" name="テキスト ボックス 202"/>
        <xdr:cNvSpPr txBox="1"/>
      </xdr:nvSpPr>
      <xdr:spPr>
        <a:xfrm>
          <a:off x="1828800" y="963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84365</xdr:rowOff>
    </xdr:from>
    <xdr:to>
      <xdr:col>6</xdr:col>
      <xdr:colOff>171450</xdr:colOff>
      <xdr:row>56</xdr:row>
      <xdr:rowOff>14515</xdr:rowOff>
    </xdr:to>
    <xdr:sp macro="" textlink="">
      <xdr:nvSpPr>
        <xdr:cNvPr id="204" name="フローチャート: 判断 203"/>
        <xdr:cNvSpPr/>
      </xdr:nvSpPr>
      <xdr:spPr>
        <a:xfrm>
          <a:off x="1270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24692</xdr:rowOff>
    </xdr:from>
    <xdr:ext cx="762000" cy="259045"/>
    <xdr:sp macro="" textlink="">
      <xdr:nvSpPr>
        <xdr:cNvPr id="205" name="テキスト ボックス 204"/>
        <xdr:cNvSpPr txBox="1"/>
      </xdr:nvSpPr>
      <xdr:spPr>
        <a:xfrm>
          <a:off x="939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211" name="楕円 210"/>
        <xdr:cNvSpPr/>
      </xdr:nvSpPr>
      <xdr:spPr>
        <a:xfrm>
          <a:off x="47752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35577</xdr:rowOff>
    </xdr:from>
    <xdr:ext cx="762000" cy="259045"/>
    <xdr:sp macro="" textlink="">
      <xdr:nvSpPr>
        <xdr:cNvPr id="212" name="扶助費該当値テキスト"/>
        <xdr:cNvSpPr txBox="1"/>
      </xdr:nvSpPr>
      <xdr:spPr>
        <a:xfrm>
          <a:off x="49149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157843</xdr:rowOff>
    </xdr:from>
    <xdr:to>
      <xdr:col>20</xdr:col>
      <xdr:colOff>38100</xdr:colOff>
      <xdr:row>55</xdr:row>
      <xdr:rowOff>87993</xdr:rowOff>
    </xdr:to>
    <xdr:sp macro="" textlink="">
      <xdr:nvSpPr>
        <xdr:cNvPr id="213" name="楕円 212"/>
        <xdr:cNvSpPr/>
      </xdr:nvSpPr>
      <xdr:spPr>
        <a:xfrm>
          <a:off x="3937000" y="941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98170</xdr:rowOff>
    </xdr:from>
    <xdr:ext cx="736600" cy="259045"/>
    <xdr:sp macro="" textlink="">
      <xdr:nvSpPr>
        <xdr:cNvPr id="214" name="テキスト ボックス 213"/>
        <xdr:cNvSpPr txBox="1"/>
      </xdr:nvSpPr>
      <xdr:spPr>
        <a:xfrm>
          <a:off x="3606800" y="9185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10885</xdr:rowOff>
    </xdr:from>
    <xdr:to>
      <xdr:col>15</xdr:col>
      <xdr:colOff>149225</xdr:colOff>
      <xdr:row>56</xdr:row>
      <xdr:rowOff>112485</xdr:rowOff>
    </xdr:to>
    <xdr:sp macro="" textlink="">
      <xdr:nvSpPr>
        <xdr:cNvPr id="215" name="楕円 214"/>
        <xdr:cNvSpPr/>
      </xdr:nvSpPr>
      <xdr:spPr>
        <a:xfrm>
          <a:off x="3048000" y="961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97262</xdr:rowOff>
    </xdr:from>
    <xdr:ext cx="762000" cy="259045"/>
    <xdr:sp macro="" textlink="">
      <xdr:nvSpPr>
        <xdr:cNvPr id="216" name="テキスト ボックス 215"/>
        <xdr:cNvSpPr txBox="1"/>
      </xdr:nvSpPr>
      <xdr:spPr>
        <a:xfrm>
          <a:off x="2717800" y="969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2722</xdr:rowOff>
    </xdr:from>
    <xdr:to>
      <xdr:col>11</xdr:col>
      <xdr:colOff>60325</xdr:colOff>
      <xdr:row>55</xdr:row>
      <xdr:rowOff>104322</xdr:rowOff>
    </xdr:to>
    <xdr:sp macro="" textlink="">
      <xdr:nvSpPr>
        <xdr:cNvPr id="217" name="楕円 216"/>
        <xdr:cNvSpPr/>
      </xdr:nvSpPr>
      <xdr:spPr>
        <a:xfrm>
          <a:off x="2159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114499</xdr:rowOff>
    </xdr:from>
    <xdr:ext cx="762000" cy="259045"/>
    <xdr:sp macro="" textlink="">
      <xdr:nvSpPr>
        <xdr:cNvPr id="218" name="テキスト ボックス 217"/>
        <xdr:cNvSpPr txBox="1"/>
      </xdr:nvSpPr>
      <xdr:spPr>
        <a:xfrm>
          <a:off x="1828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166007</xdr:rowOff>
    </xdr:from>
    <xdr:to>
      <xdr:col>6</xdr:col>
      <xdr:colOff>171450</xdr:colOff>
      <xdr:row>56</xdr:row>
      <xdr:rowOff>96157</xdr:rowOff>
    </xdr:to>
    <xdr:sp macro="" textlink="">
      <xdr:nvSpPr>
        <xdr:cNvPr id="219" name="楕円 218"/>
        <xdr:cNvSpPr/>
      </xdr:nvSpPr>
      <xdr:spPr>
        <a:xfrm>
          <a:off x="1270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80934</xdr:rowOff>
    </xdr:from>
    <xdr:ext cx="762000" cy="259045"/>
    <xdr:sp macro="" textlink="">
      <xdr:nvSpPr>
        <xdr:cNvPr id="220" name="テキスト ボックス 219"/>
        <xdr:cNvSpPr txBox="1"/>
      </xdr:nvSpPr>
      <xdr:spPr>
        <a:xfrm>
          <a:off x="939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前年度と比較して、数値はほぼ横ばいで０．６ポイント増加しているものの、類似団体平均値を６．１ポイント、全国平均値を４．３ポイント、滋賀県平均値を３．７ポイントそれぞれ下回る結果となった。</a:t>
          </a: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35" name="直線コネクタ 234"/>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6" name="テキスト ボックス 235"/>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7" name="直線コネクタ 236"/>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8" name="テキスト ボックス 237"/>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9" name="直線コネクタ 238"/>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40" name="テキスト ボックス 239"/>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41" name="直線コネクタ 24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2" name="テキスト ボックス 24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43" name="直線コネクタ 242"/>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44" name="テキスト ボックス 243"/>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45" name="直線コネクタ 244"/>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6" name="テキスト ボックス 245"/>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7" name="直線コネクタ 246"/>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8" name="テキスト ボックス 247"/>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9" name="直線コネクタ 24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50" name="テキスト ボックス 24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5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117475</xdr:rowOff>
    </xdr:from>
    <xdr:to>
      <xdr:col>82</xdr:col>
      <xdr:colOff>107950</xdr:colOff>
      <xdr:row>61</xdr:row>
      <xdr:rowOff>69850</xdr:rowOff>
    </xdr:to>
    <xdr:cxnSp macro="">
      <xdr:nvCxnSpPr>
        <xdr:cNvPr id="252" name="直線コネクタ 251"/>
        <xdr:cNvCxnSpPr/>
      </xdr:nvCxnSpPr>
      <xdr:spPr>
        <a:xfrm flipV="1">
          <a:off x="16510000" y="9204325"/>
          <a:ext cx="0" cy="1323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41927</xdr:rowOff>
    </xdr:from>
    <xdr:ext cx="762000" cy="259045"/>
    <xdr:sp macro="" textlink="">
      <xdr:nvSpPr>
        <xdr:cNvPr id="253" name="その他最小値テキスト"/>
        <xdr:cNvSpPr txBox="1"/>
      </xdr:nvSpPr>
      <xdr:spPr>
        <a:xfrm>
          <a:off x="16598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69850</xdr:rowOff>
    </xdr:from>
    <xdr:to>
      <xdr:col>82</xdr:col>
      <xdr:colOff>196850</xdr:colOff>
      <xdr:row>61</xdr:row>
      <xdr:rowOff>69850</xdr:rowOff>
    </xdr:to>
    <xdr:cxnSp macro="">
      <xdr:nvCxnSpPr>
        <xdr:cNvPr id="254" name="直線コネクタ 253"/>
        <xdr:cNvCxnSpPr/>
      </xdr:nvCxnSpPr>
      <xdr:spPr>
        <a:xfrm>
          <a:off x="16421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32402</xdr:rowOff>
    </xdr:from>
    <xdr:ext cx="762000" cy="259045"/>
    <xdr:sp macro="" textlink="">
      <xdr:nvSpPr>
        <xdr:cNvPr id="255" name="その他最大値テキスト"/>
        <xdr:cNvSpPr txBox="1"/>
      </xdr:nvSpPr>
      <xdr:spPr>
        <a:xfrm>
          <a:off x="16598900" y="8947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117475</xdr:rowOff>
    </xdr:from>
    <xdr:to>
      <xdr:col>82</xdr:col>
      <xdr:colOff>196850</xdr:colOff>
      <xdr:row>53</xdr:row>
      <xdr:rowOff>117475</xdr:rowOff>
    </xdr:to>
    <xdr:cxnSp macro="">
      <xdr:nvCxnSpPr>
        <xdr:cNvPr id="256" name="直線コネクタ 255"/>
        <xdr:cNvCxnSpPr/>
      </xdr:nvCxnSpPr>
      <xdr:spPr>
        <a:xfrm>
          <a:off x="16421100" y="9204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53</xdr:row>
      <xdr:rowOff>50800</xdr:rowOff>
    </xdr:from>
    <xdr:to>
      <xdr:col>82</xdr:col>
      <xdr:colOff>107950</xdr:colOff>
      <xdr:row>53</xdr:row>
      <xdr:rowOff>117475</xdr:rowOff>
    </xdr:to>
    <xdr:cxnSp macro="">
      <xdr:nvCxnSpPr>
        <xdr:cNvPr id="257" name="直線コネクタ 256"/>
        <xdr:cNvCxnSpPr/>
      </xdr:nvCxnSpPr>
      <xdr:spPr>
        <a:xfrm>
          <a:off x="15671800" y="9137650"/>
          <a:ext cx="8382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105427</xdr:rowOff>
    </xdr:from>
    <xdr:ext cx="762000" cy="259045"/>
    <xdr:sp macro="" textlink="">
      <xdr:nvSpPr>
        <xdr:cNvPr id="258" name="その他平均値テキスト"/>
        <xdr:cNvSpPr txBox="1"/>
      </xdr:nvSpPr>
      <xdr:spPr>
        <a:xfrm>
          <a:off x="16598900" y="9706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133350</xdr:rowOff>
    </xdr:from>
    <xdr:to>
      <xdr:col>82</xdr:col>
      <xdr:colOff>158750</xdr:colOff>
      <xdr:row>57</xdr:row>
      <xdr:rowOff>63500</xdr:rowOff>
    </xdr:to>
    <xdr:sp macro="" textlink="">
      <xdr:nvSpPr>
        <xdr:cNvPr id="259" name="フローチャート: 判断 258"/>
        <xdr:cNvSpPr/>
      </xdr:nvSpPr>
      <xdr:spPr>
        <a:xfrm>
          <a:off x="164592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53</xdr:row>
      <xdr:rowOff>50800</xdr:rowOff>
    </xdr:from>
    <xdr:to>
      <xdr:col>78</xdr:col>
      <xdr:colOff>69850</xdr:colOff>
      <xdr:row>53</xdr:row>
      <xdr:rowOff>98425</xdr:rowOff>
    </xdr:to>
    <xdr:cxnSp macro="">
      <xdr:nvCxnSpPr>
        <xdr:cNvPr id="260" name="直線コネクタ 259"/>
        <xdr:cNvCxnSpPr/>
      </xdr:nvCxnSpPr>
      <xdr:spPr>
        <a:xfrm flipV="1">
          <a:off x="14782800" y="913765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0</xdr:rowOff>
    </xdr:from>
    <xdr:to>
      <xdr:col>78</xdr:col>
      <xdr:colOff>120650</xdr:colOff>
      <xdr:row>57</xdr:row>
      <xdr:rowOff>101600</xdr:rowOff>
    </xdr:to>
    <xdr:sp macro="" textlink="">
      <xdr:nvSpPr>
        <xdr:cNvPr id="261" name="フローチャート: 判断 260"/>
        <xdr:cNvSpPr/>
      </xdr:nvSpPr>
      <xdr:spPr>
        <a:xfrm>
          <a:off x="15621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86377</xdr:rowOff>
    </xdr:from>
    <xdr:ext cx="736600" cy="259045"/>
    <xdr:sp macro="" textlink="">
      <xdr:nvSpPr>
        <xdr:cNvPr id="262" name="テキスト ボックス 261"/>
        <xdr:cNvSpPr txBox="1"/>
      </xdr:nvSpPr>
      <xdr:spPr>
        <a:xfrm>
          <a:off x="15290800" y="9859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53</xdr:row>
      <xdr:rowOff>98425</xdr:rowOff>
    </xdr:from>
    <xdr:to>
      <xdr:col>73</xdr:col>
      <xdr:colOff>180975</xdr:colOff>
      <xdr:row>56</xdr:row>
      <xdr:rowOff>41275</xdr:rowOff>
    </xdr:to>
    <xdr:cxnSp macro="">
      <xdr:nvCxnSpPr>
        <xdr:cNvPr id="263" name="直線コネクタ 262"/>
        <xdr:cNvCxnSpPr/>
      </xdr:nvCxnSpPr>
      <xdr:spPr>
        <a:xfrm flipV="1">
          <a:off x="13893800" y="9185275"/>
          <a:ext cx="889000" cy="4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57150</xdr:rowOff>
    </xdr:from>
    <xdr:to>
      <xdr:col>74</xdr:col>
      <xdr:colOff>31750</xdr:colOff>
      <xdr:row>57</xdr:row>
      <xdr:rowOff>158750</xdr:rowOff>
    </xdr:to>
    <xdr:sp macro="" textlink="">
      <xdr:nvSpPr>
        <xdr:cNvPr id="264" name="フローチャート: 判断 263"/>
        <xdr:cNvSpPr/>
      </xdr:nvSpPr>
      <xdr:spPr>
        <a:xfrm>
          <a:off x="14732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143527</xdr:rowOff>
    </xdr:from>
    <xdr:ext cx="762000" cy="259045"/>
    <xdr:sp macro="" textlink="">
      <xdr:nvSpPr>
        <xdr:cNvPr id="265" name="テキスト ボックス 264"/>
        <xdr:cNvSpPr txBox="1"/>
      </xdr:nvSpPr>
      <xdr:spPr>
        <a:xfrm>
          <a:off x="14401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41275</xdr:rowOff>
    </xdr:from>
    <xdr:to>
      <xdr:col>69</xdr:col>
      <xdr:colOff>92075</xdr:colOff>
      <xdr:row>57</xdr:row>
      <xdr:rowOff>107950</xdr:rowOff>
    </xdr:to>
    <xdr:cxnSp macro="">
      <xdr:nvCxnSpPr>
        <xdr:cNvPr id="266" name="直線コネクタ 265"/>
        <xdr:cNvCxnSpPr/>
      </xdr:nvCxnSpPr>
      <xdr:spPr>
        <a:xfrm flipV="1">
          <a:off x="13004800" y="9642475"/>
          <a:ext cx="889000" cy="238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57150</xdr:rowOff>
    </xdr:from>
    <xdr:to>
      <xdr:col>69</xdr:col>
      <xdr:colOff>142875</xdr:colOff>
      <xdr:row>57</xdr:row>
      <xdr:rowOff>158750</xdr:rowOff>
    </xdr:to>
    <xdr:sp macro="" textlink="">
      <xdr:nvSpPr>
        <xdr:cNvPr id="267" name="フローチャート: 判断 266"/>
        <xdr:cNvSpPr/>
      </xdr:nvSpPr>
      <xdr:spPr>
        <a:xfrm>
          <a:off x="13843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143527</xdr:rowOff>
    </xdr:from>
    <xdr:ext cx="762000" cy="259045"/>
    <xdr:sp macro="" textlink="">
      <xdr:nvSpPr>
        <xdr:cNvPr id="268" name="テキスト ボックス 267"/>
        <xdr:cNvSpPr txBox="1"/>
      </xdr:nvSpPr>
      <xdr:spPr>
        <a:xfrm>
          <a:off x="13512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19050</xdr:rowOff>
    </xdr:from>
    <xdr:to>
      <xdr:col>65</xdr:col>
      <xdr:colOff>53975</xdr:colOff>
      <xdr:row>57</xdr:row>
      <xdr:rowOff>120650</xdr:rowOff>
    </xdr:to>
    <xdr:sp macro="" textlink="">
      <xdr:nvSpPr>
        <xdr:cNvPr id="269" name="フローチャート: 判断 268"/>
        <xdr:cNvSpPr/>
      </xdr:nvSpPr>
      <xdr:spPr>
        <a:xfrm>
          <a:off x="12954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130827</xdr:rowOff>
    </xdr:from>
    <xdr:ext cx="762000" cy="259045"/>
    <xdr:sp macro="" textlink="">
      <xdr:nvSpPr>
        <xdr:cNvPr id="270" name="テキスト ボックス 269"/>
        <xdr:cNvSpPr txBox="1"/>
      </xdr:nvSpPr>
      <xdr:spPr>
        <a:xfrm>
          <a:off x="12623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71" name="テキスト ボックス 27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2" name="テキスト ボックス 27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3" name="テキスト ボックス 27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4" name="テキスト ボックス 27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5" name="テキスト ボックス 27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53</xdr:row>
      <xdr:rowOff>66675</xdr:rowOff>
    </xdr:from>
    <xdr:to>
      <xdr:col>82</xdr:col>
      <xdr:colOff>158750</xdr:colOff>
      <xdr:row>53</xdr:row>
      <xdr:rowOff>168275</xdr:rowOff>
    </xdr:to>
    <xdr:sp macro="" textlink="">
      <xdr:nvSpPr>
        <xdr:cNvPr id="276" name="楕円 275"/>
        <xdr:cNvSpPr/>
      </xdr:nvSpPr>
      <xdr:spPr>
        <a:xfrm>
          <a:off x="16459200" y="9153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52</xdr:row>
      <xdr:rowOff>146702</xdr:rowOff>
    </xdr:from>
    <xdr:ext cx="762000" cy="259045"/>
    <xdr:sp macro="" textlink="">
      <xdr:nvSpPr>
        <xdr:cNvPr id="277" name="その他該当値テキスト"/>
        <xdr:cNvSpPr txBox="1"/>
      </xdr:nvSpPr>
      <xdr:spPr>
        <a:xfrm>
          <a:off x="16598900" y="906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53</xdr:row>
      <xdr:rowOff>0</xdr:rowOff>
    </xdr:from>
    <xdr:to>
      <xdr:col>78</xdr:col>
      <xdr:colOff>120650</xdr:colOff>
      <xdr:row>53</xdr:row>
      <xdr:rowOff>101600</xdr:rowOff>
    </xdr:to>
    <xdr:sp macro="" textlink="">
      <xdr:nvSpPr>
        <xdr:cNvPr id="278" name="楕円 277"/>
        <xdr:cNvSpPr/>
      </xdr:nvSpPr>
      <xdr:spPr>
        <a:xfrm>
          <a:off x="15621000" y="908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51</xdr:row>
      <xdr:rowOff>111777</xdr:rowOff>
    </xdr:from>
    <xdr:ext cx="736600" cy="259045"/>
    <xdr:sp macro="" textlink="">
      <xdr:nvSpPr>
        <xdr:cNvPr id="279" name="テキスト ボックス 278"/>
        <xdr:cNvSpPr txBox="1"/>
      </xdr:nvSpPr>
      <xdr:spPr>
        <a:xfrm>
          <a:off x="15290800" y="8855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53</xdr:row>
      <xdr:rowOff>47625</xdr:rowOff>
    </xdr:from>
    <xdr:to>
      <xdr:col>74</xdr:col>
      <xdr:colOff>31750</xdr:colOff>
      <xdr:row>53</xdr:row>
      <xdr:rowOff>149225</xdr:rowOff>
    </xdr:to>
    <xdr:sp macro="" textlink="">
      <xdr:nvSpPr>
        <xdr:cNvPr id="280" name="楕円 279"/>
        <xdr:cNvSpPr/>
      </xdr:nvSpPr>
      <xdr:spPr>
        <a:xfrm>
          <a:off x="14732000" y="9134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51</xdr:row>
      <xdr:rowOff>159402</xdr:rowOff>
    </xdr:from>
    <xdr:ext cx="762000" cy="259045"/>
    <xdr:sp macro="" textlink="">
      <xdr:nvSpPr>
        <xdr:cNvPr id="281" name="テキスト ボックス 280"/>
        <xdr:cNvSpPr txBox="1"/>
      </xdr:nvSpPr>
      <xdr:spPr>
        <a:xfrm>
          <a:off x="14401800" y="8903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161925</xdr:rowOff>
    </xdr:from>
    <xdr:to>
      <xdr:col>69</xdr:col>
      <xdr:colOff>142875</xdr:colOff>
      <xdr:row>56</xdr:row>
      <xdr:rowOff>92075</xdr:rowOff>
    </xdr:to>
    <xdr:sp macro="" textlink="">
      <xdr:nvSpPr>
        <xdr:cNvPr id="282" name="楕円 281"/>
        <xdr:cNvSpPr/>
      </xdr:nvSpPr>
      <xdr:spPr>
        <a:xfrm>
          <a:off x="13843000" y="9591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102252</xdr:rowOff>
    </xdr:from>
    <xdr:ext cx="762000" cy="259045"/>
    <xdr:sp macro="" textlink="">
      <xdr:nvSpPr>
        <xdr:cNvPr id="283" name="テキスト ボックス 282"/>
        <xdr:cNvSpPr txBox="1"/>
      </xdr:nvSpPr>
      <xdr:spPr>
        <a:xfrm>
          <a:off x="13512800" y="9360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57150</xdr:rowOff>
    </xdr:from>
    <xdr:to>
      <xdr:col>65</xdr:col>
      <xdr:colOff>53975</xdr:colOff>
      <xdr:row>57</xdr:row>
      <xdr:rowOff>158750</xdr:rowOff>
    </xdr:to>
    <xdr:sp macro="" textlink="">
      <xdr:nvSpPr>
        <xdr:cNvPr id="284" name="楕円 283"/>
        <xdr:cNvSpPr/>
      </xdr:nvSpPr>
      <xdr:spPr>
        <a:xfrm>
          <a:off x="12954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143527</xdr:rowOff>
    </xdr:from>
    <xdr:ext cx="762000" cy="259045"/>
    <xdr:sp macro="" textlink="">
      <xdr:nvSpPr>
        <xdr:cNvPr id="285" name="テキスト ボックス 284"/>
        <xdr:cNvSpPr txBox="1"/>
      </xdr:nvSpPr>
      <xdr:spPr>
        <a:xfrm>
          <a:off x="12623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6" name="正方形/長方形 28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7" name="正方形/長方形 28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8" name="正方形/長方形 28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9" name="正方形/長方形 28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90" name="正方形/長方形 28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91" name="正方形/長方形 29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2" name="正方形/長方形 29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3" name="正方形/長方形 29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4" name="正方形/長方形 29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5" name="正方形/長方形 29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6" name="テキスト ボックス 29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前年度と比較し１．２ポイント増となったのは、新型コロナウイルス感染症対応に係る特別定額給付金事業によるものが主な要因である。</a:t>
          </a:r>
        </a:p>
        <a:p>
          <a:r>
            <a:rPr kumimoji="1" lang="ja-JP" altLang="en-US" sz="1100">
              <a:latin typeface="ＭＳ Ｐゴシック" panose="020B0600070205080204" pitchFamily="50" charset="-128"/>
              <a:ea typeface="ＭＳ Ｐゴシック" panose="020B0600070205080204" pitchFamily="50" charset="-128"/>
            </a:rPr>
            <a:t>　類似団体平均、全国平均および滋賀県平均よりも上回っていることから、今後、補助金を交付するのが適当な事業を行っているのかなどについて明確な基準を設けて、必要性の低い補助金は見直しや廃止を行うよう努める。</a:t>
          </a:r>
        </a:p>
      </xdr:txBody>
    </xdr:sp>
    <xdr:clientData/>
  </xdr:twoCellAnchor>
  <xdr:oneCellAnchor>
    <xdr:from>
      <xdr:col>62</xdr:col>
      <xdr:colOff>6350</xdr:colOff>
      <xdr:row>29</xdr:row>
      <xdr:rowOff>107950</xdr:rowOff>
    </xdr:from>
    <xdr:ext cx="298543" cy="225703"/>
    <xdr:sp macro="" textlink="">
      <xdr:nvSpPr>
        <xdr:cNvPr id="297" name="テキスト ボックス 29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8" name="直線コネクタ 29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9" name="テキスト ボックス 29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300" name="直線コネクタ 299"/>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301" name="テキスト ボックス 300"/>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2" name="直線コネクタ 301"/>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3" name="テキスト ボックス 302"/>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304" name="直線コネクタ 303"/>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305" name="テキスト ボックス 304"/>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155575</xdr:rowOff>
    </xdr:from>
    <xdr:to>
      <xdr:col>82</xdr:col>
      <xdr:colOff>107950</xdr:colOff>
      <xdr:row>41</xdr:row>
      <xdr:rowOff>29845</xdr:rowOff>
    </xdr:to>
    <xdr:cxnSp macro="">
      <xdr:nvCxnSpPr>
        <xdr:cNvPr id="309" name="直線コネクタ 308"/>
        <xdr:cNvCxnSpPr/>
      </xdr:nvCxnSpPr>
      <xdr:spPr>
        <a:xfrm flipV="1">
          <a:off x="16510000" y="5813425"/>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1922</xdr:rowOff>
    </xdr:from>
    <xdr:ext cx="762000" cy="259045"/>
    <xdr:sp macro="" textlink="">
      <xdr:nvSpPr>
        <xdr:cNvPr id="310" name="補助費等最小値テキスト"/>
        <xdr:cNvSpPr txBox="1"/>
      </xdr:nvSpPr>
      <xdr:spPr>
        <a:xfrm>
          <a:off x="16598900" y="7031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29845</xdr:rowOff>
    </xdr:from>
    <xdr:to>
      <xdr:col>82</xdr:col>
      <xdr:colOff>196850</xdr:colOff>
      <xdr:row>41</xdr:row>
      <xdr:rowOff>29845</xdr:rowOff>
    </xdr:to>
    <xdr:cxnSp macro="">
      <xdr:nvCxnSpPr>
        <xdr:cNvPr id="311" name="直線コネクタ 310"/>
        <xdr:cNvCxnSpPr/>
      </xdr:nvCxnSpPr>
      <xdr:spPr>
        <a:xfrm>
          <a:off x="16421100" y="705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70502</xdr:rowOff>
    </xdr:from>
    <xdr:ext cx="762000" cy="259045"/>
    <xdr:sp macro="" textlink="">
      <xdr:nvSpPr>
        <xdr:cNvPr id="312" name="補助費等最大値テキスト"/>
        <xdr:cNvSpPr txBox="1"/>
      </xdr:nvSpPr>
      <xdr:spPr>
        <a:xfrm>
          <a:off x="16598900" y="5556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155575</xdr:rowOff>
    </xdr:from>
    <xdr:to>
      <xdr:col>82</xdr:col>
      <xdr:colOff>196850</xdr:colOff>
      <xdr:row>33</xdr:row>
      <xdr:rowOff>155575</xdr:rowOff>
    </xdr:to>
    <xdr:cxnSp macro="">
      <xdr:nvCxnSpPr>
        <xdr:cNvPr id="313" name="直線コネクタ 312"/>
        <xdr:cNvCxnSpPr/>
      </xdr:nvCxnSpPr>
      <xdr:spPr>
        <a:xfrm>
          <a:off x="16421100" y="5813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58420</xdr:rowOff>
    </xdr:from>
    <xdr:to>
      <xdr:col>82</xdr:col>
      <xdr:colOff>107950</xdr:colOff>
      <xdr:row>36</xdr:row>
      <xdr:rowOff>127000</xdr:rowOff>
    </xdr:to>
    <xdr:cxnSp macro="">
      <xdr:nvCxnSpPr>
        <xdr:cNvPr id="314" name="直線コネクタ 313"/>
        <xdr:cNvCxnSpPr/>
      </xdr:nvCxnSpPr>
      <xdr:spPr>
        <a:xfrm>
          <a:off x="15671800" y="623062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115587</xdr:rowOff>
    </xdr:from>
    <xdr:ext cx="762000" cy="259045"/>
    <xdr:sp macro="" textlink="">
      <xdr:nvSpPr>
        <xdr:cNvPr id="315" name="補助費等平均値テキスト"/>
        <xdr:cNvSpPr txBox="1"/>
      </xdr:nvSpPr>
      <xdr:spPr>
        <a:xfrm>
          <a:off x="16598900" y="5944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99060</xdr:rowOff>
    </xdr:from>
    <xdr:to>
      <xdr:col>82</xdr:col>
      <xdr:colOff>158750</xdr:colOff>
      <xdr:row>36</xdr:row>
      <xdr:rowOff>29210</xdr:rowOff>
    </xdr:to>
    <xdr:sp macro="" textlink="">
      <xdr:nvSpPr>
        <xdr:cNvPr id="316" name="フローチャート: 判断 315"/>
        <xdr:cNvSpPr/>
      </xdr:nvSpPr>
      <xdr:spPr>
        <a:xfrm>
          <a:off x="164592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58420</xdr:rowOff>
    </xdr:from>
    <xdr:to>
      <xdr:col>78</xdr:col>
      <xdr:colOff>69850</xdr:colOff>
      <xdr:row>36</xdr:row>
      <xdr:rowOff>132715</xdr:rowOff>
    </xdr:to>
    <xdr:cxnSp macro="">
      <xdr:nvCxnSpPr>
        <xdr:cNvPr id="317" name="直線コネクタ 316"/>
        <xdr:cNvCxnSpPr/>
      </xdr:nvCxnSpPr>
      <xdr:spPr>
        <a:xfrm flipV="1">
          <a:off x="14782800" y="6230620"/>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36195</xdr:rowOff>
    </xdr:from>
    <xdr:to>
      <xdr:col>78</xdr:col>
      <xdr:colOff>120650</xdr:colOff>
      <xdr:row>35</xdr:row>
      <xdr:rowOff>137795</xdr:rowOff>
    </xdr:to>
    <xdr:sp macro="" textlink="">
      <xdr:nvSpPr>
        <xdr:cNvPr id="318" name="フローチャート: 判断 317"/>
        <xdr:cNvSpPr/>
      </xdr:nvSpPr>
      <xdr:spPr>
        <a:xfrm>
          <a:off x="15621000" y="603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147972</xdr:rowOff>
    </xdr:from>
    <xdr:ext cx="736600" cy="259045"/>
    <xdr:sp macro="" textlink="">
      <xdr:nvSpPr>
        <xdr:cNvPr id="319" name="テキスト ボックス 318"/>
        <xdr:cNvSpPr txBox="1"/>
      </xdr:nvSpPr>
      <xdr:spPr>
        <a:xfrm>
          <a:off x="15290800" y="58058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29845</xdr:rowOff>
    </xdr:from>
    <xdr:to>
      <xdr:col>73</xdr:col>
      <xdr:colOff>180975</xdr:colOff>
      <xdr:row>36</xdr:row>
      <xdr:rowOff>132715</xdr:rowOff>
    </xdr:to>
    <xdr:cxnSp macro="">
      <xdr:nvCxnSpPr>
        <xdr:cNvPr id="320" name="直線コネクタ 319"/>
        <xdr:cNvCxnSpPr/>
      </xdr:nvCxnSpPr>
      <xdr:spPr>
        <a:xfrm>
          <a:off x="13893800" y="5859145"/>
          <a:ext cx="889000" cy="445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36195</xdr:rowOff>
    </xdr:from>
    <xdr:to>
      <xdr:col>74</xdr:col>
      <xdr:colOff>31750</xdr:colOff>
      <xdr:row>35</xdr:row>
      <xdr:rowOff>137795</xdr:rowOff>
    </xdr:to>
    <xdr:sp macro="" textlink="">
      <xdr:nvSpPr>
        <xdr:cNvPr id="321" name="フローチャート: 判断 320"/>
        <xdr:cNvSpPr/>
      </xdr:nvSpPr>
      <xdr:spPr>
        <a:xfrm>
          <a:off x="14732000" y="603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147972</xdr:rowOff>
    </xdr:from>
    <xdr:ext cx="762000" cy="259045"/>
    <xdr:sp macro="" textlink="">
      <xdr:nvSpPr>
        <xdr:cNvPr id="322" name="テキスト ボックス 321"/>
        <xdr:cNvSpPr txBox="1"/>
      </xdr:nvSpPr>
      <xdr:spPr>
        <a:xfrm>
          <a:off x="14401800" y="5805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29845</xdr:rowOff>
    </xdr:from>
    <xdr:to>
      <xdr:col>69</xdr:col>
      <xdr:colOff>92075</xdr:colOff>
      <xdr:row>34</xdr:row>
      <xdr:rowOff>149860</xdr:rowOff>
    </xdr:to>
    <xdr:cxnSp macro="">
      <xdr:nvCxnSpPr>
        <xdr:cNvPr id="323" name="直線コネクタ 322"/>
        <xdr:cNvCxnSpPr/>
      </xdr:nvCxnSpPr>
      <xdr:spPr>
        <a:xfrm flipV="1">
          <a:off x="13004800" y="5859145"/>
          <a:ext cx="889000" cy="12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19050</xdr:rowOff>
    </xdr:from>
    <xdr:to>
      <xdr:col>69</xdr:col>
      <xdr:colOff>142875</xdr:colOff>
      <xdr:row>35</xdr:row>
      <xdr:rowOff>120650</xdr:rowOff>
    </xdr:to>
    <xdr:sp macro="" textlink="">
      <xdr:nvSpPr>
        <xdr:cNvPr id="324" name="フローチャート: 判断 323"/>
        <xdr:cNvSpPr/>
      </xdr:nvSpPr>
      <xdr:spPr>
        <a:xfrm>
          <a:off x="13843000" y="601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105427</xdr:rowOff>
    </xdr:from>
    <xdr:ext cx="762000" cy="259045"/>
    <xdr:sp macro="" textlink="">
      <xdr:nvSpPr>
        <xdr:cNvPr id="325" name="テキスト ボックス 324"/>
        <xdr:cNvSpPr txBox="1"/>
      </xdr:nvSpPr>
      <xdr:spPr>
        <a:xfrm>
          <a:off x="13512800" y="610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1905</xdr:rowOff>
    </xdr:from>
    <xdr:to>
      <xdr:col>65</xdr:col>
      <xdr:colOff>53975</xdr:colOff>
      <xdr:row>35</xdr:row>
      <xdr:rowOff>103505</xdr:rowOff>
    </xdr:to>
    <xdr:sp macro="" textlink="">
      <xdr:nvSpPr>
        <xdr:cNvPr id="326" name="フローチャート: 判断 325"/>
        <xdr:cNvSpPr/>
      </xdr:nvSpPr>
      <xdr:spPr>
        <a:xfrm>
          <a:off x="12954000" y="6002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88282</xdr:rowOff>
    </xdr:from>
    <xdr:ext cx="762000" cy="259045"/>
    <xdr:sp macro="" textlink="">
      <xdr:nvSpPr>
        <xdr:cNvPr id="327" name="テキスト ボックス 326"/>
        <xdr:cNvSpPr txBox="1"/>
      </xdr:nvSpPr>
      <xdr:spPr>
        <a:xfrm>
          <a:off x="12623800" y="6089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76200</xdr:rowOff>
    </xdr:from>
    <xdr:to>
      <xdr:col>82</xdr:col>
      <xdr:colOff>158750</xdr:colOff>
      <xdr:row>37</xdr:row>
      <xdr:rowOff>6350</xdr:rowOff>
    </xdr:to>
    <xdr:sp macro="" textlink="">
      <xdr:nvSpPr>
        <xdr:cNvPr id="333" name="楕円 332"/>
        <xdr:cNvSpPr/>
      </xdr:nvSpPr>
      <xdr:spPr>
        <a:xfrm>
          <a:off x="164592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48277</xdr:rowOff>
    </xdr:from>
    <xdr:ext cx="762000" cy="259045"/>
    <xdr:sp macro="" textlink="">
      <xdr:nvSpPr>
        <xdr:cNvPr id="334" name="補助費等該当値テキスト"/>
        <xdr:cNvSpPr txBox="1"/>
      </xdr:nvSpPr>
      <xdr:spPr>
        <a:xfrm>
          <a:off x="165989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7620</xdr:rowOff>
    </xdr:from>
    <xdr:to>
      <xdr:col>78</xdr:col>
      <xdr:colOff>120650</xdr:colOff>
      <xdr:row>36</xdr:row>
      <xdr:rowOff>109220</xdr:rowOff>
    </xdr:to>
    <xdr:sp macro="" textlink="">
      <xdr:nvSpPr>
        <xdr:cNvPr id="335" name="楕円 334"/>
        <xdr:cNvSpPr/>
      </xdr:nvSpPr>
      <xdr:spPr>
        <a:xfrm>
          <a:off x="15621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93997</xdr:rowOff>
    </xdr:from>
    <xdr:ext cx="736600" cy="259045"/>
    <xdr:sp macro="" textlink="">
      <xdr:nvSpPr>
        <xdr:cNvPr id="336" name="テキスト ボックス 335"/>
        <xdr:cNvSpPr txBox="1"/>
      </xdr:nvSpPr>
      <xdr:spPr>
        <a:xfrm>
          <a:off x="15290800" y="6266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81915</xdr:rowOff>
    </xdr:from>
    <xdr:to>
      <xdr:col>74</xdr:col>
      <xdr:colOff>31750</xdr:colOff>
      <xdr:row>37</xdr:row>
      <xdr:rowOff>12065</xdr:rowOff>
    </xdr:to>
    <xdr:sp macro="" textlink="">
      <xdr:nvSpPr>
        <xdr:cNvPr id="337" name="楕円 336"/>
        <xdr:cNvSpPr/>
      </xdr:nvSpPr>
      <xdr:spPr>
        <a:xfrm>
          <a:off x="14732000" y="625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168292</xdr:rowOff>
    </xdr:from>
    <xdr:ext cx="762000" cy="259045"/>
    <xdr:sp macro="" textlink="">
      <xdr:nvSpPr>
        <xdr:cNvPr id="338" name="テキスト ボックス 337"/>
        <xdr:cNvSpPr txBox="1"/>
      </xdr:nvSpPr>
      <xdr:spPr>
        <a:xfrm>
          <a:off x="14401800" y="634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150495</xdr:rowOff>
    </xdr:from>
    <xdr:to>
      <xdr:col>69</xdr:col>
      <xdr:colOff>142875</xdr:colOff>
      <xdr:row>34</xdr:row>
      <xdr:rowOff>80645</xdr:rowOff>
    </xdr:to>
    <xdr:sp macro="" textlink="">
      <xdr:nvSpPr>
        <xdr:cNvPr id="339" name="楕円 338"/>
        <xdr:cNvSpPr/>
      </xdr:nvSpPr>
      <xdr:spPr>
        <a:xfrm>
          <a:off x="13843000" y="5808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90822</xdr:rowOff>
    </xdr:from>
    <xdr:ext cx="762000" cy="259045"/>
    <xdr:sp macro="" textlink="">
      <xdr:nvSpPr>
        <xdr:cNvPr id="340" name="テキスト ボックス 339"/>
        <xdr:cNvSpPr txBox="1"/>
      </xdr:nvSpPr>
      <xdr:spPr>
        <a:xfrm>
          <a:off x="13512800" y="5577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99060</xdr:rowOff>
    </xdr:from>
    <xdr:to>
      <xdr:col>65</xdr:col>
      <xdr:colOff>53975</xdr:colOff>
      <xdr:row>35</xdr:row>
      <xdr:rowOff>29210</xdr:rowOff>
    </xdr:to>
    <xdr:sp macro="" textlink="">
      <xdr:nvSpPr>
        <xdr:cNvPr id="341" name="楕円 340"/>
        <xdr:cNvSpPr/>
      </xdr:nvSpPr>
      <xdr:spPr>
        <a:xfrm>
          <a:off x="12954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39387</xdr:rowOff>
    </xdr:from>
    <xdr:ext cx="762000" cy="259045"/>
    <xdr:sp macro="" textlink="">
      <xdr:nvSpPr>
        <xdr:cNvPr id="342" name="テキスト ボックス 341"/>
        <xdr:cNvSpPr txBox="1"/>
      </xdr:nvSpPr>
      <xdr:spPr>
        <a:xfrm>
          <a:off x="126238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前年度と同様、繰上償還を実施したが前年度よりも小さい規模であったこともあり、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前年度と比較して０．</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たものの、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類似団体平均を５</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．０</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ポイント、全国平均を６．</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０</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ポイント、滋賀県平均を５．</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０</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ポイントそれぞれ下回った。</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平成２０年度決算に基づく実質公債費比率が１８．０％を超えたことによる平成２１年度の公債費負担適正化計画策定以降、町債の繰上償還等公債費の圧縮および適切な町債残高の管理に努めており、今後の各施設の老朽化に伴う維持修繕費の増嵩も視野に、引き続き普通建設事業の計画的な実施等による町債残高の適切な管理等の取組を進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7" name="直線コネクタ 356"/>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8" name="テキスト ボックス 357"/>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9" name="直線コネクタ 358"/>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0" name="テキスト ボックス 359"/>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1" name="直線コネクタ 360"/>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2" name="テキスト ボックス 361"/>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3" name="直線コネクタ 362"/>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4" name="テキスト ボックス 363"/>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5" name="直線コネクタ 364"/>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6" name="テキスト ボックス 365"/>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8" name="テキスト ボックス 367"/>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24130</xdr:rowOff>
    </xdr:from>
    <xdr:to>
      <xdr:col>24</xdr:col>
      <xdr:colOff>25400</xdr:colOff>
      <xdr:row>81</xdr:row>
      <xdr:rowOff>16511</xdr:rowOff>
    </xdr:to>
    <xdr:cxnSp macro="">
      <xdr:nvCxnSpPr>
        <xdr:cNvPr id="370" name="直線コネクタ 369"/>
        <xdr:cNvCxnSpPr/>
      </xdr:nvCxnSpPr>
      <xdr:spPr>
        <a:xfrm flipV="1">
          <a:off x="4826000" y="12539980"/>
          <a:ext cx="0" cy="1363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160038</xdr:rowOff>
    </xdr:from>
    <xdr:ext cx="762000" cy="259045"/>
    <xdr:sp macro="" textlink="">
      <xdr:nvSpPr>
        <xdr:cNvPr id="371" name="公債費最小値テキスト"/>
        <xdr:cNvSpPr txBox="1"/>
      </xdr:nvSpPr>
      <xdr:spPr>
        <a:xfrm>
          <a:off x="4914900" y="13876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16511</xdr:rowOff>
    </xdr:from>
    <xdr:to>
      <xdr:col>24</xdr:col>
      <xdr:colOff>114300</xdr:colOff>
      <xdr:row>81</xdr:row>
      <xdr:rowOff>16511</xdr:rowOff>
    </xdr:to>
    <xdr:cxnSp macro="">
      <xdr:nvCxnSpPr>
        <xdr:cNvPr id="372" name="直線コネクタ 371"/>
        <xdr:cNvCxnSpPr/>
      </xdr:nvCxnSpPr>
      <xdr:spPr>
        <a:xfrm>
          <a:off x="4737100" y="13903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110507</xdr:rowOff>
    </xdr:from>
    <xdr:ext cx="762000" cy="259045"/>
    <xdr:sp macro="" textlink="">
      <xdr:nvSpPr>
        <xdr:cNvPr id="373" name="公債費最大値テキスト"/>
        <xdr:cNvSpPr txBox="1"/>
      </xdr:nvSpPr>
      <xdr:spPr>
        <a:xfrm>
          <a:off x="4914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24130</xdr:rowOff>
    </xdr:from>
    <xdr:to>
      <xdr:col>24</xdr:col>
      <xdr:colOff>114300</xdr:colOff>
      <xdr:row>73</xdr:row>
      <xdr:rowOff>24130</xdr:rowOff>
    </xdr:to>
    <xdr:cxnSp macro="">
      <xdr:nvCxnSpPr>
        <xdr:cNvPr id="374" name="直線コネクタ 373"/>
        <xdr:cNvCxnSpPr/>
      </xdr:nvCxnSpPr>
      <xdr:spPr>
        <a:xfrm>
          <a:off x="4737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31750</xdr:rowOff>
    </xdr:from>
    <xdr:to>
      <xdr:col>24</xdr:col>
      <xdr:colOff>25400</xdr:colOff>
      <xdr:row>75</xdr:row>
      <xdr:rowOff>54610</xdr:rowOff>
    </xdr:to>
    <xdr:cxnSp macro="">
      <xdr:nvCxnSpPr>
        <xdr:cNvPr id="375" name="直線コネクタ 374"/>
        <xdr:cNvCxnSpPr/>
      </xdr:nvCxnSpPr>
      <xdr:spPr>
        <a:xfrm>
          <a:off x="3987800" y="128905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13988</xdr:rowOff>
    </xdr:from>
    <xdr:ext cx="762000" cy="259045"/>
    <xdr:sp macro="" textlink="">
      <xdr:nvSpPr>
        <xdr:cNvPr id="376" name="公債費平均値テキスト"/>
        <xdr:cNvSpPr txBox="1"/>
      </xdr:nvSpPr>
      <xdr:spPr>
        <a:xfrm>
          <a:off x="4914900" y="13215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41911</xdr:rowOff>
    </xdr:from>
    <xdr:to>
      <xdr:col>24</xdr:col>
      <xdr:colOff>76200</xdr:colOff>
      <xdr:row>77</xdr:row>
      <xdr:rowOff>143511</xdr:rowOff>
    </xdr:to>
    <xdr:sp macro="" textlink="">
      <xdr:nvSpPr>
        <xdr:cNvPr id="377" name="フローチャート: 判断 376"/>
        <xdr:cNvSpPr/>
      </xdr:nvSpPr>
      <xdr:spPr>
        <a:xfrm>
          <a:off x="47752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31750</xdr:rowOff>
    </xdr:from>
    <xdr:to>
      <xdr:col>19</xdr:col>
      <xdr:colOff>187325</xdr:colOff>
      <xdr:row>75</xdr:row>
      <xdr:rowOff>85090</xdr:rowOff>
    </xdr:to>
    <xdr:cxnSp macro="">
      <xdr:nvCxnSpPr>
        <xdr:cNvPr id="378" name="直線コネクタ 377"/>
        <xdr:cNvCxnSpPr/>
      </xdr:nvCxnSpPr>
      <xdr:spPr>
        <a:xfrm flipV="1">
          <a:off x="3098800" y="128905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80011</xdr:rowOff>
    </xdr:from>
    <xdr:to>
      <xdr:col>20</xdr:col>
      <xdr:colOff>38100</xdr:colOff>
      <xdr:row>78</xdr:row>
      <xdr:rowOff>10161</xdr:rowOff>
    </xdr:to>
    <xdr:sp macro="" textlink="">
      <xdr:nvSpPr>
        <xdr:cNvPr id="379" name="フローチャート: 判断 378"/>
        <xdr:cNvSpPr/>
      </xdr:nvSpPr>
      <xdr:spPr>
        <a:xfrm>
          <a:off x="3937000" y="132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166388</xdr:rowOff>
    </xdr:from>
    <xdr:ext cx="736600" cy="259045"/>
    <xdr:sp macro="" textlink="">
      <xdr:nvSpPr>
        <xdr:cNvPr id="380" name="テキスト ボックス 379"/>
        <xdr:cNvSpPr txBox="1"/>
      </xdr:nvSpPr>
      <xdr:spPr>
        <a:xfrm>
          <a:off x="3606800" y="13368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24130</xdr:rowOff>
    </xdr:from>
    <xdr:to>
      <xdr:col>15</xdr:col>
      <xdr:colOff>98425</xdr:colOff>
      <xdr:row>75</xdr:row>
      <xdr:rowOff>85090</xdr:rowOff>
    </xdr:to>
    <xdr:cxnSp macro="">
      <xdr:nvCxnSpPr>
        <xdr:cNvPr id="381" name="直線コネクタ 380"/>
        <xdr:cNvCxnSpPr/>
      </xdr:nvCxnSpPr>
      <xdr:spPr>
        <a:xfrm>
          <a:off x="2209800" y="128828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64770</xdr:rowOff>
    </xdr:from>
    <xdr:to>
      <xdr:col>15</xdr:col>
      <xdr:colOff>149225</xdr:colOff>
      <xdr:row>77</xdr:row>
      <xdr:rowOff>166370</xdr:rowOff>
    </xdr:to>
    <xdr:sp macro="" textlink="">
      <xdr:nvSpPr>
        <xdr:cNvPr id="382" name="フローチャート: 判断 381"/>
        <xdr:cNvSpPr/>
      </xdr:nvSpPr>
      <xdr:spPr>
        <a:xfrm>
          <a:off x="3048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151147</xdr:rowOff>
    </xdr:from>
    <xdr:ext cx="762000" cy="259045"/>
    <xdr:sp macro="" textlink="">
      <xdr:nvSpPr>
        <xdr:cNvPr id="383" name="テキスト ボックス 382"/>
        <xdr:cNvSpPr txBox="1"/>
      </xdr:nvSpPr>
      <xdr:spPr>
        <a:xfrm>
          <a:off x="2717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24130</xdr:rowOff>
    </xdr:from>
    <xdr:to>
      <xdr:col>11</xdr:col>
      <xdr:colOff>9525</xdr:colOff>
      <xdr:row>76</xdr:row>
      <xdr:rowOff>43180</xdr:rowOff>
    </xdr:to>
    <xdr:cxnSp macro="">
      <xdr:nvCxnSpPr>
        <xdr:cNvPr id="384" name="直線コネクタ 383"/>
        <xdr:cNvCxnSpPr/>
      </xdr:nvCxnSpPr>
      <xdr:spPr>
        <a:xfrm flipV="1">
          <a:off x="1320800" y="1288288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87630</xdr:rowOff>
    </xdr:from>
    <xdr:to>
      <xdr:col>11</xdr:col>
      <xdr:colOff>60325</xdr:colOff>
      <xdr:row>78</xdr:row>
      <xdr:rowOff>17780</xdr:rowOff>
    </xdr:to>
    <xdr:sp macro="" textlink="">
      <xdr:nvSpPr>
        <xdr:cNvPr id="385" name="フローチャート: 判断 384"/>
        <xdr:cNvSpPr/>
      </xdr:nvSpPr>
      <xdr:spPr>
        <a:xfrm>
          <a:off x="2159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2557</xdr:rowOff>
    </xdr:from>
    <xdr:ext cx="762000" cy="259045"/>
    <xdr:sp macro="" textlink="">
      <xdr:nvSpPr>
        <xdr:cNvPr id="386" name="テキスト ボックス 385"/>
        <xdr:cNvSpPr txBox="1"/>
      </xdr:nvSpPr>
      <xdr:spPr>
        <a:xfrm>
          <a:off x="1828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125730</xdr:rowOff>
    </xdr:from>
    <xdr:to>
      <xdr:col>6</xdr:col>
      <xdr:colOff>171450</xdr:colOff>
      <xdr:row>78</xdr:row>
      <xdr:rowOff>55880</xdr:rowOff>
    </xdr:to>
    <xdr:sp macro="" textlink="">
      <xdr:nvSpPr>
        <xdr:cNvPr id="387" name="フローチャート: 判断 386"/>
        <xdr:cNvSpPr/>
      </xdr:nvSpPr>
      <xdr:spPr>
        <a:xfrm>
          <a:off x="1270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40657</xdr:rowOff>
    </xdr:from>
    <xdr:ext cx="762000" cy="259045"/>
    <xdr:sp macro="" textlink="">
      <xdr:nvSpPr>
        <xdr:cNvPr id="388" name="テキスト ボックス 387"/>
        <xdr:cNvSpPr txBox="1"/>
      </xdr:nvSpPr>
      <xdr:spPr>
        <a:xfrm>
          <a:off x="939800" y="1341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9" name="テキスト ボックス 38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0" name="テキスト ボックス 38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1" name="テキスト ボックス 39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2" name="テキスト ボックス 39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3" name="テキスト ボックス 39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3810</xdr:rowOff>
    </xdr:from>
    <xdr:to>
      <xdr:col>24</xdr:col>
      <xdr:colOff>76200</xdr:colOff>
      <xdr:row>75</xdr:row>
      <xdr:rowOff>105410</xdr:rowOff>
    </xdr:to>
    <xdr:sp macro="" textlink="">
      <xdr:nvSpPr>
        <xdr:cNvPr id="394" name="楕円 393"/>
        <xdr:cNvSpPr/>
      </xdr:nvSpPr>
      <xdr:spPr>
        <a:xfrm>
          <a:off x="4775200" y="1286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20337</xdr:rowOff>
    </xdr:from>
    <xdr:ext cx="762000" cy="259045"/>
    <xdr:sp macro="" textlink="">
      <xdr:nvSpPr>
        <xdr:cNvPr id="395" name="公債費該当値テキスト"/>
        <xdr:cNvSpPr txBox="1"/>
      </xdr:nvSpPr>
      <xdr:spPr>
        <a:xfrm>
          <a:off x="4914900" y="1270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152400</xdr:rowOff>
    </xdr:from>
    <xdr:to>
      <xdr:col>20</xdr:col>
      <xdr:colOff>38100</xdr:colOff>
      <xdr:row>75</xdr:row>
      <xdr:rowOff>82550</xdr:rowOff>
    </xdr:to>
    <xdr:sp macro="" textlink="">
      <xdr:nvSpPr>
        <xdr:cNvPr id="396" name="楕円 395"/>
        <xdr:cNvSpPr/>
      </xdr:nvSpPr>
      <xdr:spPr>
        <a:xfrm>
          <a:off x="3937000" y="12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92727</xdr:rowOff>
    </xdr:from>
    <xdr:ext cx="736600" cy="259045"/>
    <xdr:sp macro="" textlink="">
      <xdr:nvSpPr>
        <xdr:cNvPr id="397" name="テキスト ボックス 396"/>
        <xdr:cNvSpPr txBox="1"/>
      </xdr:nvSpPr>
      <xdr:spPr>
        <a:xfrm>
          <a:off x="3606800" y="1260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34290</xdr:rowOff>
    </xdr:from>
    <xdr:to>
      <xdr:col>15</xdr:col>
      <xdr:colOff>149225</xdr:colOff>
      <xdr:row>75</xdr:row>
      <xdr:rowOff>135890</xdr:rowOff>
    </xdr:to>
    <xdr:sp macro="" textlink="">
      <xdr:nvSpPr>
        <xdr:cNvPr id="398" name="楕円 397"/>
        <xdr:cNvSpPr/>
      </xdr:nvSpPr>
      <xdr:spPr>
        <a:xfrm>
          <a:off x="3048000" y="1289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146067</xdr:rowOff>
    </xdr:from>
    <xdr:ext cx="762000" cy="259045"/>
    <xdr:sp macro="" textlink="">
      <xdr:nvSpPr>
        <xdr:cNvPr id="399" name="テキスト ボックス 398"/>
        <xdr:cNvSpPr txBox="1"/>
      </xdr:nvSpPr>
      <xdr:spPr>
        <a:xfrm>
          <a:off x="2717800" y="1266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144780</xdr:rowOff>
    </xdr:from>
    <xdr:to>
      <xdr:col>11</xdr:col>
      <xdr:colOff>60325</xdr:colOff>
      <xdr:row>75</xdr:row>
      <xdr:rowOff>74930</xdr:rowOff>
    </xdr:to>
    <xdr:sp macro="" textlink="">
      <xdr:nvSpPr>
        <xdr:cNvPr id="400" name="楕円 399"/>
        <xdr:cNvSpPr/>
      </xdr:nvSpPr>
      <xdr:spPr>
        <a:xfrm>
          <a:off x="21590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85107</xdr:rowOff>
    </xdr:from>
    <xdr:ext cx="762000" cy="259045"/>
    <xdr:sp macro="" textlink="">
      <xdr:nvSpPr>
        <xdr:cNvPr id="401" name="テキスト ボックス 400"/>
        <xdr:cNvSpPr txBox="1"/>
      </xdr:nvSpPr>
      <xdr:spPr>
        <a:xfrm>
          <a:off x="1828800" y="1260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163830</xdr:rowOff>
    </xdr:from>
    <xdr:to>
      <xdr:col>6</xdr:col>
      <xdr:colOff>171450</xdr:colOff>
      <xdr:row>76</xdr:row>
      <xdr:rowOff>93980</xdr:rowOff>
    </xdr:to>
    <xdr:sp macro="" textlink="">
      <xdr:nvSpPr>
        <xdr:cNvPr id="402" name="楕円 401"/>
        <xdr:cNvSpPr/>
      </xdr:nvSpPr>
      <xdr:spPr>
        <a:xfrm>
          <a:off x="1270000" y="1302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104157</xdr:rowOff>
    </xdr:from>
    <xdr:ext cx="762000" cy="259045"/>
    <xdr:sp macro="" textlink="">
      <xdr:nvSpPr>
        <xdr:cNvPr id="403" name="テキスト ボックス 402"/>
        <xdr:cNvSpPr txBox="1"/>
      </xdr:nvSpPr>
      <xdr:spPr>
        <a:xfrm>
          <a:off x="939800" y="1279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前年度と比較して５．１ポイント増加し、類似団体平均を５．４ポイント、全国平均値を１．１ポイント、滋賀県平均を０．９ポイント上回る結果となった。主な要因は、町税が減少したこと等を受けた経常一般財源の減少によるものである。</a:t>
          </a:r>
        </a:p>
      </xdr:txBody>
    </xdr:sp>
    <xdr:clientData/>
  </xdr:twoCellAnchor>
  <xdr:oneCellAnchor>
    <xdr:from>
      <xdr:col>62</xdr:col>
      <xdr:colOff>6350</xdr:colOff>
      <xdr:row>69</xdr:row>
      <xdr:rowOff>107950</xdr:rowOff>
    </xdr:from>
    <xdr:ext cx="298543" cy="225703"/>
    <xdr:sp macro="" textlink="">
      <xdr:nvSpPr>
        <xdr:cNvPr id="415" name="テキスト ボックス 41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7" name="テキスト ボックス 41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8" name="直線コネクタ 417"/>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9" name="テキスト ボックス 418"/>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20" name="直線コネクタ 419"/>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1" name="テキスト ボックス 420"/>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2" name="直線コネクタ 421"/>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3" name="テキスト ボックス 422"/>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4" name="直線コネクタ 423"/>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5" name="テキスト ボックス 424"/>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6" name="直線コネクタ 42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7" name="テキスト ボックス 42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147574</xdr:rowOff>
    </xdr:from>
    <xdr:to>
      <xdr:col>82</xdr:col>
      <xdr:colOff>107950</xdr:colOff>
      <xdr:row>80</xdr:row>
      <xdr:rowOff>127000</xdr:rowOff>
    </xdr:to>
    <xdr:cxnSp macro="">
      <xdr:nvCxnSpPr>
        <xdr:cNvPr id="429" name="直線コネクタ 428"/>
        <xdr:cNvCxnSpPr/>
      </xdr:nvCxnSpPr>
      <xdr:spPr>
        <a:xfrm flipV="1">
          <a:off x="16510000" y="12663424"/>
          <a:ext cx="0" cy="1179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99077</xdr:rowOff>
    </xdr:from>
    <xdr:ext cx="762000" cy="259045"/>
    <xdr:sp macro="" textlink="">
      <xdr:nvSpPr>
        <xdr:cNvPr id="430" name="公債費以外最小値テキスト"/>
        <xdr:cNvSpPr txBox="1"/>
      </xdr:nvSpPr>
      <xdr:spPr>
        <a:xfrm>
          <a:off x="16598900" y="1381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127000</xdr:rowOff>
    </xdr:from>
    <xdr:to>
      <xdr:col>82</xdr:col>
      <xdr:colOff>196850</xdr:colOff>
      <xdr:row>80</xdr:row>
      <xdr:rowOff>127000</xdr:rowOff>
    </xdr:to>
    <xdr:cxnSp macro="">
      <xdr:nvCxnSpPr>
        <xdr:cNvPr id="431" name="直線コネクタ 430"/>
        <xdr:cNvCxnSpPr/>
      </xdr:nvCxnSpPr>
      <xdr:spPr>
        <a:xfrm>
          <a:off x="16421100" y="1384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62501</xdr:rowOff>
    </xdr:from>
    <xdr:ext cx="762000" cy="259045"/>
    <xdr:sp macro="" textlink="">
      <xdr:nvSpPr>
        <xdr:cNvPr id="432" name="公債費以外最大値テキスト"/>
        <xdr:cNvSpPr txBox="1"/>
      </xdr:nvSpPr>
      <xdr:spPr>
        <a:xfrm>
          <a:off x="16598900" y="12406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147574</xdr:rowOff>
    </xdr:from>
    <xdr:to>
      <xdr:col>82</xdr:col>
      <xdr:colOff>196850</xdr:colOff>
      <xdr:row>73</xdr:row>
      <xdr:rowOff>147574</xdr:rowOff>
    </xdr:to>
    <xdr:cxnSp macro="">
      <xdr:nvCxnSpPr>
        <xdr:cNvPr id="433" name="直線コネクタ 432"/>
        <xdr:cNvCxnSpPr/>
      </xdr:nvCxnSpPr>
      <xdr:spPr>
        <a:xfrm>
          <a:off x="16421100" y="1266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140715</xdr:rowOff>
    </xdr:from>
    <xdr:to>
      <xdr:col>82</xdr:col>
      <xdr:colOff>107950</xdr:colOff>
      <xdr:row>78</xdr:row>
      <xdr:rowOff>30987</xdr:rowOff>
    </xdr:to>
    <xdr:cxnSp macro="">
      <xdr:nvCxnSpPr>
        <xdr:cNvPr id="434" name="直線コネクタ 433"/>
        <xdr:cNvCxnSpPr/>
      </xdr:nvCxnSpPr>
      <xdr:spPr>
        <a:xfrm>
          <a:off x="15671800" y="13170915"/>
          <a:ext cx="838200" cy="233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92727</xdr:rowOff>
    </xdr:from>
    <xdr:ext cx="762000" cy="259045"/>
    <xdr:sp macro="" textlink="">
      <xdr:nvSpPr>
        <xdr:cNvPr id="435" name="公債費以外平均値テキスト"/>
        <xdr:cNvSpPr txBox="1"/>
      </xdr:nvSpPr>
      <xdr:spPr>
        <a:xfrm>
          <a:off x="16598900" y="12951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76200</xdr:rowOff>
    </xdr:from>
    <xdr:to>
      <xdr:col>82</xdr:col>
      <xdr:colOff>158750</xdr:colOff>
      <xdr:row>77</xdr:row>
      <xdr:rowOff>6350</xdr:rowOff>
    </xdr:to>
    <xdr:sp macro="" textlink="">
      <xdr:nvSpPr>
        <xdr:cNvPr id="436" name="フローチャート: 判断 435"/>
        <xdr:cNvSpPr/>
      </xdr:nvSpPr>
      <xdr:spPr>
        <a:xfrm>
          <a:off x="164592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140715</xdr:rowOff>
    </xdr:from>
    <xdr:to>
      <xdr:col>78</xdr:col>
      <xdr:colOff>69850</xdr:colOff>
      <xdr:row>77</xdr:row>
      <xdr:rowOff>83565</xdr:rowOff>
    </xdr:to>
    <xdr:cxnSp macro="">
      <xdr:nvCxnSpPr>
        <xdr:cNvPr id="437" name="直線コネクタ 436"/>
        <xdr:cNvCxnSpPr/>
      </xdr:nvCxnSpPr>
      <xdr:spPr>
        <a:xfrm flipV="1">
          <a:off x="14782800" y="1317091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89915</xdr:rowOff>
    </xdr:from>
    <xdr:to>
      <xdr:col>78</xdr:col>
      <xdr:colOff>120650</xdr:colOff>
      <xdr:row>77</xdr:row>
      <xdr:rowOff>20065</xdr:rowOff>
    </xdr:to>
    <xdr:sp macro="" textlink="">
      <xdr:nvSpPr>
        <xdr:cNvPr id="438" name="フローチャート: 判断 437"/>
        <xdr:cNvSpPr/>
      </xdr:nvSpPr>
      <xdr:spPr>
        <a:xfrm>
          <a:off x="15621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30243</xdr:rowOff>
    </xdr:from>
    <xdr:ext cx="736600" cy="259045"/>
    <xdr:sp macro="" textlink="">
      <xdr:nvSpPr>
        <xdr:cNvPr id="439" name="テキスト ボックス 438"/>
        <xdr:cNvSpPr txBox="1"/>
      </xdr:nvSpPr>
      <xdr:spPr>
        <a:xfrm>
          <a:off x="15290800" y="12888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60706</xdr:rowOff>
    </xdr:from>
    <xdr:to>
      <xdr:col>73</xdr:col>
      <xdr:colOff>180975</xdr:colOff>
      <xdr:row>77</xdr:row>
      <xdr:rowOff>83565</xdr:rowOff>
    </xdr:to>
    <xdr:cxnSp macro="">
      <xdr:nvCxnSpPr>
        <xdr:cNvPr id="440" name="直線コネクタ 439"/>
        <xdr:cNvCxnSpPr/>
      </xdr:nvCxnSpPr>
      <xdr:spPr>
        <a:xfrm>
          <a:off x="13893800" y="12919456"/>
          <a:ext cx="889000" cy="365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99061</xdr:rowOff>
    </xdr:from>
    <xdr:to>
      <xdr:col>74</xdr:col>
      <xdr:colOff>31750</xdr:colOff>
      <xdr:row>77</xdr:row>
      <xdr:rowOff>29211</xdr:rowOff>
    </xdr:to>
    <xdr:sp macro="" textlink="">
      <xdr:nvSpPr>
        <xdr:cNvPr id="441" name="フローチャート: 判断 440"/>
        <xdr:cNvSpPr/>
      </xdr:nvSpPr>
      <xdr:spPr>
        <a:xfrm>
          <a:off x="14732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39387</xdr:rowOff>
    </xdr:from>
    <xdr:ext cx="762000" cy="259045"/>
    <xdr:sp macro="" textlink="">
      <xdr:nvSpPr>
        <xdr:cNvPr id="442" name="テキスト ボックス 441"/>
        <xdr:cNvSpPr txBox="1"/>
      </xdr:nvSpPr>
      <xdr:spPr>
        <a:xfrm>
          <a:off x="14401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60706</xdr:rowOff>
    </xdr:from>
    <xdr:to>
      <xdr:col>69</xdr:col>
      <xdr:colOff>92075</xdr:colOff>
      <xdr:row>79</xdr:row>
      <xdr:rowOff>1270</xdr:rowOff>
    </xdr:to>
    <xdr:cxnSp macro="">
      <xdr:nvCxnSpPr>
        <xdr:cNvPr id="443" name="直線コネクタ 442"/>
        <xdr:cNvCxnSpPr/>
      </xdr:nvCxnSpPr>
      <xdr:spPr>
        <a:xfrm flipV="1">
          <a:off x="13004800" y="12919456"/>
          <a:ext cx="889000" cy="626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48768</xdr:rowOff>
    </xdr:from>
    <xdr:to>
      <xdr:col>69</xdr:col>
      <xdr:colOff>142875</xdr:colOff>
      <xdr:row>76</xdr:row>
      <xdr:rowOff>150368</xdr:rowOff>
    </xdr:to>
    <xdr:sp macro="" textlink="">
      <xdr:nvSpPr>
        <xdr:cNvPr id="444" name="フローチャート: 判断 443"/>
        <xdr:cNvSpPr/>
      </xdr:nvSpPr>
      <xdr:spPr>
        <a:xfrm>
          <a:off x="138430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135145</xdr:rowOff>
    </xdr:from>
    <xdr:ext cx="762000" cy="259045"/>
    <xdr:sp macro="" textlink="">
      <xdr:nvSpPr>
        <xdr:cNvPr id="445" name="テキスト ボックス 444"/>
        <xdr:cNvSpPr txBox="1"/>
      </xdr:nvSpPr>
      <xdr:spPr>
        <a:xfrm>
          <a:off x="13512800" y="13165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147065</xdr:rowOff>
    </xdr:from>
    <xdr:to>
      <xdr:col>65</xdr:col>
      <xdr:colOff>53975</xdr:colOff>
      <xdr:row>76</xdr:row>
      <xdr:rowOff>77215</xdr:rowOff>
    </xdr:to>
    <xdr:sp macro="" textlink="">
      <xdr:nvSpPr>
        <xdr:cNvPr id="446" name="フローチャート: 判断 445"/>
        <xdr:cNvSpPr/>
      </xdr:nvSpPr>
      <xdr:spPr>
        <a:xfrm>
          <a:off x="12954000" y="130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87393</xdr:rowOff>
    </xdr:from>
    <xdr:ext cx="762000" cy="259045"/>
    <xdr:sp macro="" textlink="">
      <xdr:nvSpPr>
        <xdr:cNvPr id="447" name="テキスト ボックス 446"/>
        <xdr:cNvSpPr txBox="1"/>
      </xdr:nvSpPr>
      <xdr:spPr>
        <a:xfrm>
          <a:off x="12623800" y="1277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8" name="テキスト ボックス 44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9" name="テキスト ボックス 44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0" name="テキスト ボックス 44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1" name="テキスト ボックス 45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2" name="テキスト ボックス 45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151637</xdr:rowOff>
    </xdr:from>
    <xdr:to>
      <xdr:col>82</xdr:col>
      <xdr:colOff>158750</xdr:colOff>
      <xdr:row>78</xdr:row>
      <xdr:rowOff>81787</xdr:rowOff>
    </xdr:to>
    <xdr:sp macro="" textlink="">
      <xdr:nvSpPr>
        <xdr:cNvPr id="453" name="楕円 452"/>
        <xdr:cNvSpPr/>
      </xdr:nvSpPr>
      <xdr:spPr>
        <a:xfrm>
          <a:off x="16459200" y="13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123714</xdr:rowOff>
    </xdr:from>
    <xdr:ext cx="762000" cy="259045"/>
    <xdr:sp macro="" textlink="">
      <xdr:nvSpPr>
        <xdr:cNvPr id="454" name="公債費以外該当値テキスト"/>
        <xdr:cNvSpPr txBox="1"/>
      </xdr:nvSpPr>
      <xdr:spPr>
        <a:xfrm>
          <a:off x="165989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89915</xdr:rowOff>
    </xdr:from>
    <xdr:to>
      <xdr:col>78</xdr:col>
      <xdr:colOff>120650</xdr:colOff>
      <xdr:row>77</xdr:row>
      <xdr:rowOff>20065</xdr:rowOff>
    </xdr:to>
    <xdr:sp macro="" textlink="">
      <xdr:nvSpPr>
        <xdr:cNvPr id="455" name="楕円 454"/>
        <xdr:cNvSpPr/>
      </xdr:nvSpPr>
      <xdr:spPr>
        <a:xfrm>
          <a:off x="15621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4842</xdr:rowOff>
    </xdr:from>
    <xdr:ext cx="736600" cy="259045"/>
    <xdr:sp macro="" textlink="">
      <xdr:nvSpPr>
        <xdr:cNvPr id="456" name="テキスト ボックス 455"/>
        <xdr:cNvSpPr txBox="1"/>
      </xdr:nvSpPr>
      <xdr:spPr>
        <a:xfrm>
          <a:off x="15290800" y="13206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32765</xdr:rowOff>
    </xdr:from>
    <xdr:to>
      <xdr:col>74</xdr:col>
      <xdr:colOff>31750</xdr:colOff>
      <xdr:row>77</xdr:row>
      <xdr:rowOff>134365</xdr:rowOff>
    </xdr:to>
    <xdr:sp macro="" textlink="">
      <xdr:nvSpPr>
        <xdr:cNvPr id="457" name="楕円 456"/>
        <xdr:cNvSpPr/>
      </xdr:nvSpPr>
      <xdr:spPr>
        <a:xfrm>
          <a:off x="147320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119142</xdr:rowOff>
    </xdr:from>
    <xdr:ext cx="762000" cy="259045"/>
    <xdr:sp macro="" textlink="">
      <xdr:nvSpPr>
        <xdr:cNvPr id="458" name="テキスト ボックス 457"/>
        <xdr:cNvSpPr txBox="1"/>
      </xdr:nvSpPr>
      <xdr:spPr>
        <a:xfrm>
          <a:off x="14401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9906</xdr:rowOff>
    </xdr:from>
    <xdr:to>
      <xdr:col>69</xdr:col>
      <xdr:colOff>142875</xdr:colOff>
      <xdr:row>75</xdr:row>
      <xdr:rowOff>111506</xdr:rowOff>
    </xdr:to>
    <xdr:sp macro="" textlink="">
      <xdr:nvSpPr>
        <xdr:cNvPr id="459" name="楕円 458"/>
        <xdr:cNvSpPr/>
      </xdr:nvSpPr>
      <xdr:spPr>
        <a:xfrm>
          <a:off x="13843000" y="12868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121683</xdr:rowOff>
    </xdr:from>
    <xdr:ext cx="762000" cy="259045"/>
    <xdr:sp macro="" textlink="">
      <xdr:nvSpPr>
        <xdr:cNvPr id="460" name="テキスト ボックス 459"/>
        <xdr:cNvSpPr txBox="1"/>
      </xdr:nvSpPr>
      <xdr:spPr>
        <a:xfrm>
          <a:off x="13512800" y="12637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121920</xdr:rowOff>
    </xdr:from>
    <xdr:to>
      <xdr:col>65</xdr:col>
      <xdr:colOff>53975</xdr:colOff>
      <xdr:row>79</xdr:row>
      <xdr:rowOff>52070</xdr:rowOff>
    </xdr:to>
    <xdr:sp macro="" textlink="">
      <xdr:nvSpPr>
        <xdr:cNvPr id="461" name="楕円 460"/>
        <xdr:cNvSpPr/>
      </xdr:nvSpPr>
      <xdr:spPr>
        <a:xfrm>
          <a:off x="12954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36847</xdr:rowOff>
    </xdr:from>
    <xdr:ext cx="762000" cy="259045"/>
    <xdr:sp macro="" textlink="">
      <xdr:nvSpPr>
        <xdr:cNvPr id="462" name="テキスト ボックス 461"/>
        <xdr:cNvSpPr txBox="1"/>
      </xdr:nvSpPr>
      <xdr:spPr>
        <a:xfrm>
          <a:off x="12623800" y="1358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滋賀県竜王町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149639</xdr:rowOff>
    </xdr:from>
    <xdr:to>
      <xdr:col>29</xdr:col>
      <xdr:colOff>127000</xdr:colOff>
      <xdr:row>20</xdr:row>
      <xdr:rowOff>462</xdr:rowOff>
    </xdr:to>
    <xdr:cxnSp macro="">
      <xdr:nvCxnSpPr>
        <xdr:cNvPr id="45" name="直線コネクタ 44"/>
        <xdr:cNvCxnSpPr/>
      </xdr:nvCxnSpPr>
      <xdr:spPr bwMode="auto">
        <a:xfrm flipV="1">
          <a:off x="5651500" y="2083214"/>
          <a:ext cx="0" cy="139387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143989</xdr:rowOff>
    </xdr:from>
    <xdr:ext cx="762000" cy="259045"/>
    <xdr:sp macro="" textlink="">
      <xdr:nvSpPr>
        <xdr:cNvPr id="46" name="人口1人当たり決算額の推移最小値テキスト130"/>
        <xdr:cNvSpPr txBox="1"/>
      </xdr:nvSpPr>
      <xdr:spPr>
        <a:xfrm>
          <a:off x="5740400" y="344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462</xdr:rowOff>
    </xdr:from>
    <xdr:to>
      <xdr:col>30</xdr:col>
      <xdr:colOff>25400</xdr:colOff>
      <xdr:row>20</xdr:row>
      <xdr:rowOff>462</xdr:rowOff>
    </xdr:to>
    <xdr:cxnSp macro="">
      <xdr:nvCxnSpPr>
        <xdr:cNvPr id="47" name="直線コネクタ 46"/>
        <xdr:cNvCxnSpPr/>
      </xdr:nvCxnSpPr>
      <xdr:spPr bwMode="auto">
        <a:xfrm>
          <a:off x="5562600" y="34770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64566</xdr:rowOff>
    </xdr:from>
    <xdr:ext cx="762000" cy="259045"/>
    <xdr:sp macro="" textlink="">
      <xdr:nvSpPr>
        <xdr:cNvPr id="48" name="人口1人当たり決算額の推移最大値テキスト130"/>
        <xdr:cNvSpPr txBox="1"/>
      </xdr:nvSpPr>
      <xdr:spPr>
        <a:xfrm>
          <a:off x="5740400" y="182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149639</xdr:rowOff>
    </xdr:from>
    <xdr:to>
      <xdr:col>30</xdr:col>
      <xdr:colOff>25400</xdr:colOff>
      <xdr:row>11</xdr:row>
      <xdr:rowOff>149639</xdr:rowOff>
    </xdr:to>
    <xdr:cxnSp macro="">
      <xdr:nvCxnSpPr>
        <xdr:cNvPr id="49" name="直線コネクタ 48"/>
        <xdr:cNvCxnSpPr/>
      </xdr:nvCxnSpPr>
      <xdr:spPr bwMode="auto">
        <a:xfrm>
          <a:off x="5562600" y="20832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150919</xdr:rowOff>
    </xdr:from>
    <xdr:to>
      <xdr:col>29</xdr:col>
      <xdr:colOff>127000</xdr:colOff>
      <xdr:row>17</xdr:row>
      <xdr:rowOff>89304</xdr:rowOff>
    </xdr:to>
    <xdr:cxnSp macro="">
      <xdr:nvCxnSpPr>
        <xdr:cNvPr id="50" name="直線コネクタ 49"/>
        <xdr:cNvCxnSpPr/>
      </xdr:nvCxnSpPr>
      <xdr:spPr bwMode="auto">
        <a:xfrm flipV="1">
          <a:off x="5003800" y="2941744"/>
          <a:ext cx="647700" cy="1098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29021</xdr:rowOff>
    </xdr:from>
    <xdr:ext cx="762000" cy="259045"/>
    <xdr:sp macro="" textlink="">
      <xdr:nvSpPr>
        <xdr:cNvPr id="51" name="人口1人当たり決算額の推移平均値テキスト130"/>
        <xdr:cNvSpPr txBox="1"/>
      </xdr:nvSpPr>
      <xdr:spPr>
        <a:xfrm>
          <a:off x="5740400" y="29912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56944</xdr:rowOff>
    </xdr:from>
    <xdr:to>
      <xdr:col>29</xdr:col>
      <xdr:colOff>177800</xdr:colOff>
      <xdr:row>17</xdr:row>
      <xdr:rowOff>158544</xdr:rowOff>
    </xdr:to>
    <xdr:sp macro="" textlink="">
      <xdr:nvSpPr>
        <xdr:cNvPr id="52" name="フローチャート: 判断 51"/>
        <xdr:cNvSpPr/>
      </xdr:nvSpPr>
      <xdr:spPr bwMode="auto">
        <a:xfrm>
          <a:off x="5600700" y="3019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89304</xdr:rowOff>
    </xdr:from>
    <xdr:to>
      <xdr:col>26</xdr:col>
      <xdr:colOff>50800</xdr:colOff>
      <xdr:row>17</xdr:row>
      <xdr:rowOff>129240</xdr:rowOff>
    </xdr:to>
    <xdr:cxnSp macro="">
      <xdr:nvCxnSpPr>
        <xdr:cNvPr id="53" name="直線コネクタ 52"/>
        <xdr:cNvCxnSpPr/>
      </xdr:nvCxnSpPr>
      <xdr:spPr bwMode="auto">
        <a:xfrm flipV="1">
          <a:off x="4305300" y="3051579"/>
          <a:ext cx="698500" cy="399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62057</xdr:rowOff>
    </xdr:from>
    <xdr:to>
      <xdr:col>26</xdr:col>
      <xdr:colOff>101600</xdr:colOff>
      <xdr:row>17</xdr:row>
      <xdr:rowOff>163657</xdr:rowOff>
    </xdr:to>
    <xdr:sp macro="" textlink="">
      <xdr:nvSpPr>
        <xdr:cNvPr id="54" name="フローチャート: 判断 53"/>
        <xdr:cNvSpPr/>
      </xdr:nvSpPr>
      <xdr:spPr bwMode="auto">
        <a:xfrm>
          <a:off x="4953000" y="30243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148434</xdr:rowOff>
    </xdr:from>
    <xdr:ext cx="736600" cy="259045"/>
    <xdr:sp macro="" textlink="">
      <xdr:nvSpPr>
        <xdr:cNvPr id="55" name="テキスト ボックス 54"/>
        <xdr:cNvSpPr txBox="1"/>
      </xdr:nvSpPr>
      <xdr:spPr>
        <a:xfrm>
          <a:off x="4622800" y="3110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129240</xdr:rowOff>
    </xdr:from>
    <xdr:to>
      <xdr:col>22</xdr:col>
      <xdr:colOff>114300</xdr:colOff>
      <xdr:row>17</xdr:row>
      <xdr:rowOff>132524</xdr:rowOff>
    </xdr:to>
    <xdr:cxnSp macro="">
      <xdr:nvCxnSpPr>
        <xdr:cNvPr id="56" name="直線コネクタ 55"/>
        <xdr:cNvCxnSpPr/>
      </xdr:nvCxnSpPr>
      <xdr:spPr bwMode="auto">
        <a:xfrm flipV="1">
          <a:off x="3606800" y="3091515"/>
          <a:ext cx="698500" cy="32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85016</xdr:rowOff>
    </xdr:from>
    <xdr:to>
      <xdr:col>22</xdr:col>
      <xdr:colOff>165100</xdr:colOff>
      <xdr:row>18</xdr:row>
      <xdr:rowOff>15166</xdr:rowOff>
    </xdr:to>
    <xdr:sp macro="" textlink="">
      <xdr:nvSpPr>
        <xdr:cNvPr id="57" name="フローチャート: 判断 56"/>
        <xdr:cNvSpPr/>
      </xdr:nvSpPr>
      <xdr:spPr bwMode="auto">
        <a:xfrm>
          <a:off x="4254500" y="30472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171393</xdr:rowOff>
    </xdr:from>
    <xdr:ext cx="762000" cy="259045"/>
    <xdr:sp macro="" textlink="">
      <xdr:nvSpPr>
        <xdr:cNvPr id="58" name="テキスト ボックス 57"/>
        <xdr:cNvSpPr txBox="1"/>
      </xdr:nvSpPr>
      <xdr:spPr>
        <a:xfrm>
          <a:off x="3924300" y="3133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132524</xdr:rowOff>
    </xdr:from>
    <xdr:to>
      <xdr:col>18</xdr:col>
      <xdr:colOff>177800</xdr:colOff>
      <xdr:row>18</xdr:row>
      <xdr:rowOff>9736</xdr:rowOff>
    </xdr:to>
    <xdr:cxnSp macro="">
      <xdr:nvCxnSpPr>
        <xdr:cNvPr id="59" name="直線コネクタ 58"/>
        <xdr:cNvCxnSpPr/>
      </xdr:nvCxnSpPr>
      <xdr:spPr bwMode="auto">
        <a:xfrm flipV="1">
          <a:off x="2908300" y="3094799"/>
          <a:ext cx="698500" cy="486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100119</xdr:rowOff>
    </xdr:from>
    <xdr:to>
      <xdr:col>19</xdr:col>
      <xdr:colOff>38100</xdr:colOff>
      <xdr:row>18</xdr:row>
      <xdr:rowOff>30269</xdr:rowOff>
    </xdr:to>
    <xdr:sp macro="" textlink="">
      <xdr:nvSpPr>
        <xdr:cNvPr id="60" name="フローチャート: 判断 59"/>
        <xdr:cNvSpPr/>
      </xdr:nvSpPr>
      <xdr:spPr bwMode="auto">
        <a:xfrm>
          <a:off x="3556000" y="3062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15046</xdr:rowOff>
    </xdr:from>
    <xdr:ext cx="762000" cy="259045"/>
    <xdr:sp macro="" textlink="">
      <xdr:nvSpPr>
        <xdr:cNvPr id="61" name="テキスト ボックス 60"/>
        <xdr:cNvSpPr txBox="1"/>
      </xdr:nvSpPr>
      <xdr:spPr>
        <a:xfrm>
          <a:off x="3225800" y="3148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114894</xdr:rowOff>
    </xdr:from>
    <xdr:to>
      <xdr:col>15</xdr:col>
      <xdr:colOff>101600</xdr:colOff>
      <xdr:row>18</xdr:row>
      <xdr:rowOff>45044</xdr:rowOff>
    </xdr:to>
    <xdr:sp macro="" textlink="">
      <xdr:nvSpPr>
        <xdr:cNvPr id="62" name="フローチャート: 判断 61"/>
        <xdr:cNvSpPr/>
      </xdr:nvSpPr>
      <xdr:spPr bwMode="auto">
        <a:xfrm>
          <a:off x="2857500" y="3077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55221</xdr:rowOff>
    </xdr:from>
    <xdr:ext cx="762000" cy="259045"/>
    <xdr:sp macro="" textlink="">
      <xdr:nvSpPr>
        <xdr:cNvPr id="63" name="テキスト ボックス 62"/>
        <xdr:cNvSpPr txBox="1"/>
      </xdr:nvSpPr>
      <xdr:spPr>
        <a:xfrm>
          <a:off x="2527300" y="2846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100119</xdr:rowOff>
    </xdr:from>
    <xdr:to>
      <xdr:col>29</xdr:col>
      <xdr:colOff>177800</xdr:colOff>
      <xdr:row>17</xdr:row>
      <xdr:rowOff>30269</xdr:rowOff>
    </xdr:to>
    <xdr:sp macro="" textlink="">
      <xdr:nvSpPr>
        <xdr:cNvPr id="69" name="楕円 68"/>
        <xdr:cNvSpPr/>
      </xdr:nvSpPr>
      <xdr:spPr bwMode="auto">
        <a:xfrm>
          <a:off x="5600700" y="28909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116646</xdr:rowOff>
    </xdr:from>
    <xdr:ext cx="762000" cy="259045"/>
    <xdr:sp macro="" textlink="">
      <xdr:nvSpPr>
        <xdr:cNvPr id="70" name="人口1人当たり決算額の推移該当値テキスト130"/>
        <xdr:cNvSpPr txBox="1"/>
      </xdr:nvSpPr>
      <xdr:spPr>
        <a:xfrm>
          <a:off x="5740400" y="2736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38504</xdr:rowOff>
    </xdr:from>
    <xdr:to>
      <xdr:col>26</xdr:col>
      <xdr:colOff>101600</xdr:colOff>
      <xdr:row>17</xdr:row>
      <xdr:rowOff>140104</xdr:rowOff>
    </xdr:to>
    <xdr:sp macro="" textlink="">
      <xdr:nvSpPr>
        <xdr:cNvPr id="71" name="楕円 70"/>
        <xdr:cNvSpPr/>
      </xdr:nvSpPr>
      <xdr:spPr bwMode="auto">
        <a:xfrm>
          <a:off x="4953000" y="30007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150281</xdr:rowOff>
    </xdr:from>
    <xdr:ext cx="736600" cy="259045"/>
    <xdr:sp macro="" textlink="">
      <xdr:nvSpPr>
        <xdr:cNvPr id="72" name="テキスト ボックス 71"/>
        <xdr:cNvSpPr txBox="1"/>
      </xdr:nvSpPr>
      <xdr:spPr>
        <a:xfrm>
          <a:off x="4622800" y="27696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78440</xdr:rowOff>
    </xdr:from>
    <xdr:to>
      <xdr:col>22</xdr:col>
      <xdr:colOff>165100</xdr:colOff>
      <xdr:row>18</xdr:row>
      <xdr:rowOff>8590</xdr:rowOff>
    </xdr:to>
    <xdr:sp macro="" textlink="">
      <xdr:nvSpPr>
        <xdr:cNvPr id="73" name="楕円 72"/>
        <xdr:cNvSpPr/>
      </xdr:nvSpPr>
      <xdr:spPr bwMode="auto">
        <a:xfrm>
          <a:off x="4254500" y="30407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18767</xdr:rowOff>
    </xdr:from>
    <xdr:ext cx="762000" cy="259045"/>
    <xdr:sp macro="" textlink="">
      <xdr:nvSpPr>
        <xdr:cNvPr id="74" name="テキスト ボックス 73"/>
        <xdr:cNvSpPr txBox="1"/>
      </xdr:nvSpPr>
      <xdr:spPr>
        <a:xfrm>
          <a:off x="3924300" y="2809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81724</xdr:rowOff>
    </xdr:from>
    <xdr:to>
      <xdr:col>19</xdr:col>
      <xdr:colOff>38100</xdr:colOff>
      <xdr:row>18</xdr:row>
      <xdr:rowOff>11874</xdr:rowOff>
    </xdr:to>
    <xdr:sp macro="" textlink="">
      <xdr:nvSpPr>
        <xdr:cNvPr id="75" name="楕円 74"/>
        <xdr:cNvSpPr/>
      </xdr:nvSpPr>
      <xdr:spPr bwMode="auto">
        <a:xfrm>
          <a:off x="3556000" y="30439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22051</xdr:rowOff>
    </xdr:from>
    <xdr:ext cx="762000" cy="259045"/>
    <xdr:sp macro="" textlink="">
      <xdr:nvSpPr>
        <xdr:cNvPr id="76" name="テキスト ボックス 75"/>
        <xdr:cNvSpPr txBox="1"/>
      </xdr:nvSpPr>
      <xdr:spPr>
        <a:xfrm>
          <a:off x="3225800" y="2812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130386</xdr:rowOff>
    </xdr:from>
    <xdr:to>
      <xdr:col>15</xdr:col>
      <xdr:colOff>101600</xdr:colOff>
      <xdr:row>18</xdr:row>
      <xdr:rowOff>60536</xdr:rowOff>
    </xdr:to>
    <xdr:sp macro="" textlink="">
      <xdr:nvSpPr>
        <xdr:cNvPr id="77" name="楕円 76"/>
        <xdr:cNvSpPr/>
      </xdr:nvSpPr>
      <xdr:spPr bwMode="auto">
        <a:xfrm>
          <a:off x="2857500" y="30926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45313</xdr:rowOff>
    </xdr:from>
    <xdr:ext cx="762000" cy="259045"/>
    <xdr:sp macro="" textlink="">
      <xdr:nvSpPr>
        <xdr:cNvPr id="78" name="テキスト ボックス 77"/>
        <xdr:cNvSpPr txBox="1"/>
      </xdr:nvSpPr>
      <xdr:spPr>
        <a:xfrm>
          <a:off x="2527300" y="3179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76983</xdr:rowOff>
    </xdr:from>
    <xdr:to>
      <xdr:col>29</xdr:col>
      <xdr:colOff>127000</xdr:colOff>
      <xdr:row>37</xdr:row>
      <xdr:rowOff>145859</xdr:rowOff>
    </xdr:to>
    <xdr:cxnSp macro="">
      <xdr:nvCxnSpPr>
        <xdr:cNvPr id="105" name="直線コネクタ 104"/>
        <xdr:cNvCxnSpPr/>
      </xdr:nvCxnSpPr>
      <xdr:spPr bwMode="auto">
        <a:xfrm flipV="1">
          <a:off x="5651500" y="6001533"/>
          <a:ext cx="0" cy="126902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117936</xdr:rowOff>
    </xdr:from>
    <xdr:ext cx="762000" cy="259045"/>
    <xdr:sp macro="" textlink="">
      <xdr:nvSpPr>
        <xdr:cNvPr id="106" name="人口1人当たり決算額の推移最小値テキスト445"/>
        <xdr:cNvSpPr txBox="1"/>
      </xdr:nvSpPr>
      <xdr:spPr>
        <a:xfrm>
          <a:off x="5740400" y="7242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145859</xdr:rowOff>
    </xdr:from>
    <xdr:to>
      <xdr:col>30</xdr:col>
      <xdr:colOff>25400</xdr:colOff>
      <xdr:row>37</xdr:row>
      <xdr:rowOff>145859</xdr:rowOff>
    </xdr:to>
    <xdr:cxnSp macro="">
      <xdr:nvCxnSpPr>
        <xdr:cNvPr id="107" name="直線コネクタ 106"/>
        <xdr:cNvCxnSpPr/>
      </xdr:nvCxnSpPr>
      <xdr:spPr bwMode="auto">
        <a:xfrm>
          <a:off x="5562600" y="72705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334810</xdr:rowOff>
    </xdr:from>
    <xdr:ext cx="762000" cy="259045"/>
    <xdr:sp macro="" textlink="">
      <xdr:nvSpPr>
        <xdr:cNvPr id="108" name="人口1人当たり決算額の推移最大値テキスト445"/>
        <xdr:cNvSpPr txBox="1"/>
      </xdr:nvSpPr>
      <xdr:spPr>
        <a:xfrm>
          <a:off x="5740400" y="574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76983</xdr:rowOff>
    </xdr:from>
    <xdr:to>
      <xdr:col>30</xdr:col>
      <xdr:colOff>25400</xdr:colOff>
      <xdr:row>33</xdr:row>
      <xdr:rowOff>76983</xdr:rowOff>
    </xdr:to>
    <xdr:cxnSp macro="">
      <xdr:nvCxnSpPr>
        <xdr:cNvPr id="109" name="直線コネクタ 108"/>
        <xdr:cNvCxnSpPr/>
      </xdr:nvCxnSpPr>
      <xdr:spPr bwMode="auto">
        <a:xfrm>
          <a:off x="5562600" y="60015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321264</xdr:rowOff>
    </xdr:from>
    <xdr:to>
      <xdr:col>29</xdr:col>
      <xdr:colOff>127000</xdr:colOff>
      <xdr:row>36</xdr:row>
      <xdr:rowOff>30256</xdr:rowOff>
    </xdr:to>
    <xdr:cxnSp macro="">
      <xdr:nvCxnSpPr>
        <xdr:cNvPr id="110" name="直線コネクタ 109"/>
        <xdr:cNvCxnSpPr/>
      </xdr:nvCxnSpPr>
      <xdr:spPr bwMode="auto">
        <a:xfrm>
          <a:off x="5003800" y="6931614"/>
          <a:ext cx="647700" cy="518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86463</xdr:rowOff>
    </xdr:from>
    <xdr:ext cx="762000" cy="259045"/>
    <xdr:sp macro="" textlink="">
      <xdr:nvSpPr>
        <xdr:cNvPr id="111" name="人口1人当たり決算額の推移平均値テキスト445"/>
        <xdr:cNvSpPr txBox="1"/>
      </xdr:nvSpPr>
      <xdr:spPr>
        <a:xfrm>
          <a:off x="5740400" y="66968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241386</xdr:rowOff>
    </xdr:from>
    <xdr:to>
      <xdr:col>29</xdr:col>
      <xdr:colOff>177800</xdr:colOff>
      <xdr:row>36</xdr:row>
      <xdr:rowOff>86</xdr:rowOff>
    </xdr:to>
    <xdr:sp macro="" textlink="">
      <xdr:nvSpPr>
        <xdr:cNvPr id="112" name="フローチャート: 判断 111"/>
        <xdr:cNvSpPr/>
      </xdr:nvSpPr>
      <xdr:spPr bwMode="auto">
        <a:xfrm>
          <a:off x="5600700" y="6851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210051</xdr:rowOff>
    </xdr:from>
    <xdr:to>
      <xdr:col>26</xdr:col>
      <xdr:colOff>50800</xdr:colOff>
      <xdr:row>35</xdr:row>
      <xdr:rowOff>321264</xdr:rowOff>
    </xdr:to>
    <xdr:cxnSp macro="">
      <xdr:nvCxnSpPr>
        <xdr:cNvPr id="113" name="直線コネクタ 112"/>
        <xdr:cNvCxnSpPr/>
      </xdr:nvCxnSpPr>
      <xdr:spPr bwMode="auto">
        <a:xfrm>
          <a:off x="4305300" y="6820401"/>
          <a:ext cx="698500" cy="1112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195690</xdr:rowOff>
    </xdr:from>
    <xdr:to>
      <xdr:col>26</xdr:col>
      <xdr:colOff>101600</xdr:colOff>
      <xdr:row>35</xdr:row>
      <xdr:rowOff>297290</xdr:rowOff>
    </xdr:to>
    <xdr:sp macro="" textlink="">
      <xdr:nvSpPr>
        <xdr:cNvPr id="114" name="フローチャート: 判断 113"/>
        <xdr:cNvSpPr/>
      </xdr:nvSpPr>
      <xdr:spPr bwMode="auto">
        <a:xfrm>
          <a:off x="4953000" y="68060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307467</xdr:rowOff>
    </xdr:from>
    <xdr:ext cx="736600" cy="259045"/>
    <xdr:sp macro="" textlink="">
      <xdr:nvSpPr>
        <xdr:cNvPr id="115" name="テキスト ボックス 114"/>
        <xdr:cNvSpPr txBox="1"/>
      </xdr:nvSpPr>
      <xdr:spPr>
        <a:xfrm>
          <a:off x="4622800" y="6574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163005</xdr:rowOff>
    </xdr:from>
    <xdr:to>
      <xdr:col>22</xdr:col>
      <xdr:colOff>114300</xdr:colOff>
      <xdr:row>35</xdr:row>
      <xdr:rowOff>210051</xdr:rowOff>
    </xdr:to>
    <xdr:cxnSp macro="">
      <xdr:nvCxnSpPr>
        <xdr:cNvPr id="116" name="直線コネクタ 115"/>
        <xdr:cNvCxnSpPr/>
      </xdr:nvCxnSpPr>
      <xdr:spPr bwMode="auto">
        <a:xfrm>
          <a:off x="3606800" y="6773355"/>
          <a:ext cx="698500" cy="470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217977</xdr:rowOff>
    </xdr:from>
    <xdr:to>
      <xdr:col>22</xdr:col>
      <xdr:colOff>165100</xdr:colOff>
      <xdr:row>35</xdr:row>
      <xdr:rowOff>319577</xdr:rowOff>
    </xdr:to>
    <xdr:sp macro="" textlink="">
      <xdr:nvSpPr>
        <xdr:cNvPr id="117" name="フローチャート: 判断 116"/>
        <xdr:cNvSpPr/>
      </xdr:nvSpPr>
      <xdr:spPr bwMode="auto">
        <a:xfrm>
          <a:off x="4254500" y="68283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304354</xdr:rowOff>
    </xdr:from>
    <xdr:ext cx="762000" cy="259045"/>
    <xdr:sp macro="" textlink="">
      <xdr:nvSpPr>
        <xdr:cNvPr id="118" name="テキスト ボックス 117"/>
        <xdr:cNvSpPr txBox="1"/>
      </xdr:nvSpPr>
      <xdr:spPr>
        <a:xfrm>
          <a:off x="3924300" y="6914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163005</xdr:rowOff>
    </xdr:from>
    <xdr:to>
      <xdr:col>18</xdr:col>
      <xdr:colOff>177800</xdr:colOff>
      <xdr:row>35</xdr:row>
      <xdr:rowOff>204473</xdr:rowOff>
    </xdr:to>
    <xdr:cxnSp macro="">
      <xdr:nvCxnSpPr>
        <xdr:cNvPr id="119" name="直線コネクタ 118"/>
        <xdr:cNvCxnSpPr/>
      </xdr:nvCxnSpPr>
      <xdr:spPr bwMode="auto">
        <a:xfrm flipV="1">
          <a:off x="2908300" y="6773355"/>
          <a:ext cx="698500" cy="414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207028</xdr:rowOff>
    </xdr:from>
    <xdr:to>
      <xdr:col>19</xdr:col>
      <xdr:colOff>38100</xdr:colOff>
      <xdr:row>35</xdr:row>
      <xdr:rowOff>308628</xdr:rowOff>
    </xdr:to>
    <xdr:sp macro="" textlink="">
      <xdr:nvSpPr>
        <xdr:cNvPr id="120" name="フローチャート: 判断 119"/>
        <xdr:cNvSpPr/>
      </xdr:nvSpPr>
      <xdr:spPr bwMode="auto">
        <a:xfrm>
          <a:off x="3556000" y="6817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293405</xdr:rowOff>
    </xdr:from>
    <xdr:ext cx="762000" cy="259045"/>
    <xdr:sp macro="" textlink="">
      <xdr:nvSpPr>
        <xdr:cNvPr id="121" name="テキスト ボックス 120"/>
        <xdr:cNvSpPr txBox="1"/>
      </xdr:nvSpPr>
      <xdr:spPr>
        <a:xfrm>
          <a:off x="3225800" y="6903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212674</xdr:rowOff>
    </xdr:from>
    <xdr:to>
      <xdr:col>15</xdr:col>
      <xdr:colOff>101600</xdr:colOff>
      <xdr:row>35</xdr:row>
      <xdr:rowOff>314274</xdr:rowOff>
    </xdr:to>
    <xdr:sp macro="" textlink="">
      <xdr:nvSpPr>
        <xdr:cNvPr id="122" name="フローチャート: 判断 121"/>
        <xdr:cNvSpPr/>
      </xdr:nvSpPr>
      <xdr:spPr bwMode="auto">
        <a:xfrm>
          <a:off x="2857500" y="6823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299051</xdr:rowOff>
    </xdr:from>
    <xdr:ext cx="762000" cy="259045"/>
    <xdr:sp macro="" textlink="">
      <xdr:nvSpPr>
        <xdr:cNvPr id="123" name="テキスト ボックス 122"/>
        <xdr:cNvSpPr txBox="1"/>
      </xdr:nvSpPr>
      <xdr:spPr>
        <a:xfrm>
          <a:off x="2527300" y="6909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322356</xdr:rowOff>
    </xdr:from>
    <xdr:to>
      <xdr:col>29</xdr:col>
      <xdr:colOff>177800</xdr:colOff>
      <xdr:row>36</xdr:row>
      <xdr:rowOff>81056</xdr:rowOff>
    </xdr:to>
    <xdr:sp macro="" textlink="">
      <xdr:nvSpPr>
        <xdr:cNvPr id="129" name="楕円 128"/>
        <xdr:cNvSpPr/>
      </xdr:nvSpPr>
      <xdr:spPr bwMode="auto">
        <a:xfrm>
          <a:off x="5600700" y="69327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294433</xdr:rowOff>
    </xdr:from>
    <xdr:ext cx="762000" cy="259045"/>
    <xdr:sp macro="" textlink="">
      <xdr:nvSpPr>
        <xdr:cNvPr id="130" name="人口1人当たり決算額の推移該当値テキスト445"/>
        <xdr:cNvSpPr txBox="1"/>
      </xdr:nvSpPr>
      <xdr:spPr>
        <a:xfrm>
          <a:off x="5740400" y="6904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270464</xdr:rowOff>
    </xdr:from>
    <xdr:to>
      <xdr:col>26</xdr:col>
      <xdr:colOff>101600</xdr:colOff>
      <xdr:row>36</xdr:row>
      <xdr:rowOff>29164</xdr:rowOff>
    </xdr:to>
    <xdr:sp macro="" textlink="">
      <xdr:nvSpPr>
        <xdr:cNvPr id="131" name="楕円 130"/>
        <xdr:cNvSpPr/>
      </xdr:nvSpPr>
      <xdr:spPr bwMode="auto">
        <a:xfrm>
          <a:off x="4953000" y="68808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13941</xdr:rowOff>
    </xdr:from>
    <xdr:ext cx="736600" cy="259045"/>
    <xdr:sp macro="" textlink="">
      <xdr:nvSpPr>
        <xdr:cNvPr id="132" name="テキスト ボックス 131"/>
        <xdr:cNvSpPr txBox="1"/>
      </xdr:nvSpPr>
      <xdr:spPr>
        <a:xfrm>
          <a:off x="4622800" y="6967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159251</xdr:rowOff>
    </xdr:from>
    <xdr:to>
      <xdr:col>22</xdr:col>
      <xdr:colOff>165100</xdr:colOff>
      <xdr:row>35</xdr:row>
      <xdr:rowOff>260851</xdr:rowOff>
    </xdr:to>
    <xdr:sp macro="" textlink="">
      <xdr:nvSpPr>
        <xdr:cNvPr id="133" name="楕円 132"/>
        <xdr:cNvSpPr/>
      </xdr:nvSpPr>
      <xdr:spPr bwMode="auto">
        <a:xfrm>
          <a:off x="4254500" y="67696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271028</xdr:rowOff>
    </xdr:from>
    <xdr:ext cx="762000" cy="259045"/>
    <xdr:sp macro="" textlink="">
      <xdr:nvSpPr>
        <xdr:cNvPr id="134" name="テキスト ボックス 133"/>
        <xdr:cNvSpPr txBox="1"/>
      </xdr:nvSpPr>
      <xdr:spPr>
        <a:xfrm>
          <a:off x="3924300" y="6538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112205</xdr:rowOff>
    </xdr:from>
    <xdr:to>
      <xdr:col>19</xdr:col>
      <xdr:colOff>38100</xdr:colOff>
      <xdr:row>35</xdr:row>
      <xdr:rowOff>213805</xdr:rowOff>
    </xdr:to>
    <xdr:sp macro="" textlink="">
      <xdr:nvSpPr>
        <xdr:cNvPr id="135" name="楕円 134"/>
        <xdr:cNvSpPr/>
      </xdr:nvSpPr>
      <xdr:spPr bwMode="auto">
        <a:xfrm>
          <a:off x="3556000" y="67225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223982</xdr:rowOff>
    </xdr:from>
    <xdr:ext cx="762000" cy="259045"/>
    <xdr:sp macro="" textlink="">
      <xdr:nvSpPr>
        <xdr:cNvPr id="136" name="テキスト ボックス 135"/>
        <xdr:cNvSpPr txBox="1"/>
      </xdr:nvSpPr>
      <xdr:spPr>
        <a:xfrm>
          <a:off x="3225800" y="6491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153673</xdr:rowOff>
    </xdr:from>
    <xdr:to>
      <xdr:col>15</xdr:col>
      <xdr:colOff>101600</xdr:colOff>
      <xdr:row>35</xdr:row>
      <xdr:rowOff>255273</xdr:rowOff>
    </xdr:to>
    <xdr:sp macro="" textlink="">
      <xdr:nvSpPr>
        <xdr:cNvPr id="137" name="楕円 136"/>
        <xdr:cNvSpPr/>
      </xdr:nvSpPr>
      <xdr:spPr bwMode="auto">
        <a:xfrm>
          <a:off x="2857500" y="67640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265450</xdr:rowOff>
    </xdr:from>
    <xdr:ext cx="762000" cy="259045"/>
    <xdr:sp macro="" textlink="">
      <xdr:nvSpPr>
        <xdr:cNvPr id="138" name="テキスト ボックス 137"/>
        <xdr:cNvSpPr txBox="1"/>
      </xdr:nvSpPr>
      <xdr:spPr>
        <a:xfrm>
          <a:off x="2527300" y="6532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滋賀県竜王町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11,848
11,693
44.55
8,524,863
8,326,353
178,988
4,579,506
4,619,475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76975</xdr:rowOff>
    </xdr:from>
    <xdr:to>
      <xdr:col>24</xdr:col>
      <xdr:colOff>62865</xdr:colOff>
      <xdr:row>39</xdr:row>
      <xdr:rowOff>87199</xdr:rowOff>
    </xdr:to>
    <xdr:cxnSp macro="">
      <xdr:nvCxnSpPr>
        <xdr:cNvPr id="56" name="直線コネクタ 55"/>
        <xdr:cNvCxnSpPr/>
      </xdr:nvCxnSpPr>
      <xdr:spPr>
        <a:xfrm flipV="1">
          <a:off x="4633595" y="5220475"/>
          <a:ext cx="1270" cy="1553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91026</xdr:rowOff>
    </xdr:from>
    <xdr:ext cx="534377" cy="259045"/>
    <xdr:sp macro="" textlink="">
      <xdr:nvSpPr>
        <xdr:cNvPr id="57" name="人件費最小値テキスト"/>
        <xdr:cNvSpPr txBox="1"/>
      </xdr:nvSpPr>
      <xdr:spPr>
        <a:xfrm>
          <a:off x="4686300" y="6777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87199</xdr:rowOff>
    </xdr:from>
    <xdr:to>
      <xdr:col>24</xdr:col>
      <xdr:colOff>152400</xdr:colOff>
      <xdr:row>39</xdr:row>
      <xdr:rowOff>87199</xdr:rowOff>
    </xdr:to>
    <xdr:cxnSp macro="">
      <xdr:nvCxnSpPr>
        <xdr:cNvPr id="58" name="直線コネクタ 57"/>
        <xdr:cNvCxnSpPr/>
      </xdr:nvCxnSpPr>
      <xdr:spPr>
        <a:xfrm>
          <a:off x="4546600" y="6773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23652</xdr:rowOff>
    </xdr:from>
    <xdr:ext cx="599010" cy="259045"/>
    <xdr:sp macro="" textlink="">
      <xdr:nvSpPr>
        <xdr:cNvPr id="59" name="人件費最大値テキスト"/>
        <xdr:cNvSpPr txBox="1"/>
      </xdr:nvSpPr>
      <xdr:spPr>
        <a:xfrm>
          <a:off x="4686300" y="4995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76975</xdr:rowOff>
    </xdr:from>
    <xdr:to>
      <xdr:col>24</xdr:col>
      <xdr:colOff>152400</xdr:colOff>
      <xdr:row>30</xdr:row>
      <xdr:rowOff>76975</xdr:rowOff>
    </xdr:to>
    <xdr:cxnSp macro="">
      <xdr:nvCxnSpPr>
        <xdr:cNvPr id="60" name="直線コネクタ 59"/>
        <xdr:cNvCxnSpPr/>
      </xdr:nvCxnSpPr>
      <xdr:spPr>
        <a:xfrm>
          <a:off x="4546600" y="5220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109322</xdr:rowOff>
    </xdr:from>
    <xdr:to>
      <xdr:col>24</xdr:col>
      <xdr:colOff>63500</xdr:colOff>
      <xdr:row>36</xdr:row>
      <xdr:rowOff>73787</xdr:rowOff>
    </xdr:to>
    <xdr:cxnSp macro="">
      <xdr:nvCxnSpPr>
        <xdr:cNvPr id="61" name="直線コネクタ 60"/>
        <xdr:cNvCxnSpPr/>
      </xdr:nvCxnSpPr>
      <xdr:spPr>
        <a:xfrm flipV="1">
          <a:off x="3797300" y="5938622"/>
          <a:ext cx="838200" cy="307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162577</xdr:rowOff>
    </xdr:from>
    <xdr:ext cx="534377" cy="259045"/>
    <xdr:sp macro="" textlink="">
      <xdr:nvSpPr>
        <xdr:cNvPr id="62" name="人件費平均値テキスト"/>
        <xdr:cNvSpPr txBox="1"/>
      </xdr:nvSpPr>
      <xdr:spPr>
        <a:xfrm>
          <a:off x="4686300" y="61633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12700</xdr:rowOff>
    </xdr:from>
    <xdr:to>
      <xdr:col>24</xdr:col>
      <xdr:colOff>114300</xdr:colOff>
      <xdr:row>36</xdr:row>
      <xdr:rowOff>114300</xdr:rowOff>
    </xdr:to>
    <xdr:sp macro="" textlink="">
      <xdr:nvSpPr>
        <xdr:cNvPr id="63" name="フローチャート: 判断 62"/>
        <xdr:cNvSpPr/>
      </xdr:nvSpPr>
      <xdr:spPr>
        <a:xfrm>
          <a:off x="4584700" y="618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73787</xdr:rowOff>
    </xdr:from>
    <xdr:to>
      <xdr:col>19</xdr:col>
      <xdr:colOff>177800</xdr:colOff>
      <xdr:row>36</xdr:row>
      <xdr:rowOff>154331</xdr:rowOff>
    </xdr:to>
    <xdr:cxnSp macro="">
      <xdr:nvCxnSpPr>
        <xdr:cNvPr id="64" name="直線コネクタ 63"/>
        <xdr:cNvCxnSpPr/>
      </xdr:nvCxnSpPr>
      <xdr:spPr>
        <a:xfrm flipV="1">
          <a:off x="2908300" y="6245987"/>
          <a:ext cx="889000" cy="80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138925</xdr:rowOff>
    </xdr:from>
    <xdr:to>
      <xdr:col>20</xdr:col>
      <xdr:colOff>38100</xdr:colOff>
      <xdr:row>37</xdr:row>
      <xdr:rowOff>69075</xdr:rowOff>
    </xdr:to>
    <xdr:sp macro="" textlink="">
      <xdr:nvSpPr>
        <xdr:cNvPr id="65" name="フローチャート: 判断 64"/>
        <xdr:cNvSpPr/>
      </xdr:nvSpPr>
      <xdr:spPr>
        <a:xfrm>
          <a:off x="3746500" y="631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60202</xdr:rowOff>
    </xdr:from>
    <xdr:ext cx="534377" cy="259045"/>
    <xdr:sp macro="" textlink="">
      <xdr:nvSpPr>
        <xdr:cNvPr id="66" name="テキスト ボックス 65"/>
        <xdr:cNvSpPr txBox="1"/>
      </xdr:nvSpPr>
      <xdr:spPr>
        <a:xfrm>
          <a:off x="3530111" y="6403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154331</xdr:rowOff>
    </xdr:from>
    <xdr:to>
      <xdr:col>15</xdr:col>
      <xdr:colOff>50800</xdr:colOff>
      <xdr:row>36</xdr:row>
      <xdr:rowOff>168148</xdr:rowOff>
    </xdr:to>
    <xdr:cxnSp macro="">
      <xdr:nvCxnSpPr>
        <xdr:cNvPr id="67" name="直線コネクタ 66"/>
        <xdr:cNvCxnSpPr/>
      </xdr:nvCxnSpPr>
      <xdr:spPr>
        <a:xfrm flipV="1">
          <a:off x="2019300" y="6326531"/>
          <a:ext cx="889000" cy="13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157086</xdr:rowOff>
    </xdr:from>
    <xdr:to>
      <xdr:col>15</xdr:col>
      <xdr:colOff>101600</xdr:colOff>
      <xdr:row>37</xdr:row>
      <xdr:rowOff>87236</xdr:rowOff>
    </xdr:to>
    <xdr:sp macro="" textlink="">
      <xdr:nvSpPr>
        <xdr:cNvPr id="68" name="フローチャート: 判断 67"/>
        <xdr:cNvSpPr/>
      </xdr:nvSpPr>
      <xdr:spPr>
        <a:xfrm>
          <a:off x="2857500" y="6329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78363</xdr:rowOff>
    </xdr:from>
    <xdr:ext cx="534377" cy="259045"/>
    <xdr:sp macro="" textlink="">
      <xdr:nvSpPr>
        <xdr:cNvPr id="69" name="テキスト ボックス 68"/>
        <xdr:cNvSpPr txBox="1"/>
      </xdr:nvSpPr>
      <xdr:spPr>
        <a:xfrm>
          <a:off x="2641111" y="6422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168148</xdr:rowOff>
    </xdr:from>
    <xdr:to>
      <xdr:col>10</xdr:col>
      <xdr:colOff>114300</xdr:colOff>
      <xdr:row>37</xdr:row>
      <xdr:rowOff>86703</xdr:rowOff>
    </xdr:to>
    <xdr:cxnSp macro="">
      <xdr:nvCxnSpPr>
        <xdr:cNvPr id="70" name="直線コネクタ 69"/>
        <xdr:cNvCxnSpPr/>
      </xdr:nvCxnSpPr>
      <xdr:spPr>
        <a:xfrm flipV="1">
          <a:off x="1130300" y="6340348"/>
          <a:ext cx="889000" cy="9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165913</xdr:rowOff>
    </xdr:from>
    <xdr:to>
      <xdr:col>10</xdr:col>
      <xdr:colOff>165100</xdr:colOff>
      <xdr:row>37</xdr:row>
      <xdr:rowOff>96063</xdr:rowOff>
    </xdr:to>
    <xdr:sp macro="" textlink="">
      <xdr:nvSpPr>
        <xdr:cNvPr id="71" name="フローチャート: 判断 70"/>
        <xdr:cNvSpPr/>
      </xdr:nvSpPr>
      <xdr:spPr>
        <a:xfrm>
          <a:off x="1968500" y="633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87190</xdr:rowOff>
    </xdr:from>
    <xdr:ext cx="534377" cy="259045"/>
    <xdr:sp macro="" textlink="">
      <xdr:nvSpPr>
        <xdr:cNvPr id="72" name="テキスト ボックス 71"/>
        <xdr:cNvSpPr txBox="1"/>
      </xdr:nvSpPr>
      <xdr:spPr>
        <a:xfrm>
          <a:off x="1752111" y="6430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17145</xdr:rowOff>
    </xdr:from>
    <xdr:to>
      <xdr:col>6</xdr:col>
      <xdr:colOff>38100</xdr:colOff>
      <xdr:row>37</xdr:row>
      <xdr:rowOff>118745</xdr:rowOff>
    </xdr:to>
    <xdr:sp macro="" textlink="">
      <xdr:nvSpPr>
        <xdr:cNvPr id="73" name="フローチャート: 判断 72"/>
        <xdr:cNvSpPr/>
      </xdr:nvSpPr>
      <xdr:spPr>
        <a:xfrm>
          <a:off x="1079500" y="636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135272</xdr:rowOff>
    </xdr:from>
    <xdr:ext cx="534377" cy="259045"/>
    <xdr:sp macro="" textlink="">
      <xdr:nvSpPr>
        <xdr:cNvPr id="74" name="テキスト ボックス 73"/>
        <xdr:cNvSpPr txBox="1"/>
      </xdr:nvSpPr>
      <xdr:spPr>
        <a:xfrm>
          <a:off x="863111" y="6136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58522</xdr:rowOff>
    </xdr:from>
    <xdr:to>
      <xdr:col>24</xdr:col>
      <xdr:colOff>114300</xdr:colOff>
      <xdr:row>34</xdr:row>
      <xdr:rowOff>160122</xdr:rowOff>
    </xdr:to>
    <xdr:sp macro="" textlink="">
      <xdr:nvSpPr>
        <xdr:cNvPr id="80" name="楕円 79"/>
        <xdr:cNvSpPr/>
      </xdr:nvSpPr>
      <xdr:spPr>
        <a:xfrm>
          <a:off x="4584700" y="588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81399</xdr:rowOff>
    </xdr:from>
    <xdr:ext cx="599010" cy="259045"/>
    <xdr:sp macro="" textlink="">
      <xdr:nvSpPr>
        <xdr:cNvPr id="81" name="人件費該当値テキスト"/>
        <xdr:cNvSpPr txBox="1"/>
      </xdr:nvSpPr>
      <xdr:spPr>
        <a:xfrm>
          <a:off x="4686300" y="5739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22987</xdr:rowOff>
    </xdr:from>
    <xdr:to>
      <xdr:col>20</xdr:col>
      <xdr:colOff>38100</xdr:colOff>
      <xdr:row>36</xdr:row>
      <xdr:rowOff>124587</xdr:rowOff>
    </xdr:to>
    <xdr:sp macro="" textlink="">
      <xdr:nvSpPr>
        <xdr:cNvPr id="82" name="楕円 81"/>
        <xdr:cNvSpPr/>
      </xdr:nvSpPr>
      <xdr:spPr>
        <a:xfrm>
          <a:off x="3746500" y="6195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141114</xdr:rowOff>
    </xdr:from>
    <xdr:ext cx="534377" cy="259045"/>
    <xdr:sp macro="" textlink="">
      <xdr:nvSpPr>
        <xdr:cNvPr id="83" name="テキスト ボックス 82"/>
        <xdr:cNvSpPr txBox="1"/>
      </xdr:nvSpPr>
      <xdr:spPr>
        <a:xfrm>
          <a:off x="3530111" y="5970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103531</xdr:rowOff>
    </xdr:from>
    <xdr:to>
      <xdr:col>15</xdr:col>
      <xdr:colOff>101600</xdr:colOff>
      <xdr:row>37</xdr:row>
      <xdr:rowOff>33681</xdr:rowOff>
    </xdr:to>
    <xdr:sp macro="" textlink="">
      <xdr:nvSpPr>
        <xdr:cNvPr id="84" name="楕円 83"/>
        <xdr:cNvSpPr/>
      </xdr:nvSpPr>
      <xdr:spPr>
        <a:xfrm>
          <a:off x="2857500" y="6275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50208</xdr:rowOff>
    </xdr:from>
    <xdr:ext cx="534377" cy="259045"/>
    <xdr:sp macro="" textlink="">
      <xdr:nvSpPr>
        <xdr:cNvPr id="85" name="テキスト ボックス 84"/>
        <xdr:cNvSpPr txBox="1"/>
      </xdr:nvSpPr>
      <xdr:spPr>
        <a:xfrm>
          <a:off x="2641111" y="6050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117348</xdr:rowOff>
    </xdr:from>
    <xdr:to>
      <xdr:col>10</xdr:col>
      <xdr:colOff>165100</xdr:colOff>
      <xdr:row>37</xdr:row>
      <xdr:rowOff>47498</xdr:rowOff>
    </xdr:to>
    <xdr:sp macro="" textlink="">
      <xdr:nvSpPr>
        <xdr:cNvPr id="86" name="楕円 85"/>
        <xdr:cNvSpPr/>
      </xdr:nvSpPr>
      <xdr:spPr>
        <a:xfrm>
          <a:off x="19685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64025</xdr:rowOff>
    </xdr:from>
    <xdr:ext cx="534377" cy="259045"/>
    <xdr:sp macro="" textlink="">
      <xdr:nvSpPr>
        <xdr:cNvPr id="87" name="テキスト ボックス 86"/>
        <xdr:cNvSpPr txBox="1"/>
      </xdr:nvSpPr>
      <xdr:spPr>
        <a:xfrm>
          <a:off x="1752111" y="6064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35903</xdr:rowOff>
    </xdr:from>
    <xdr:to>
      <xdr:col>6</xdr:col>
      <xdr:colOff>38100</xdr:colOff>
      <xdr:row>37</xdr:row>
      <xdr:rowOff>137503</xdr:rowOff>
    </xdr:to>
    <xdr:sp macro="" textlink="">
      <xdr:nvSpPr>
        <xdr:cNvPr id="88" name="楕円 87"/>
        <xdr:cNvSpPr/>
      </xdr:nvSpPr>
      <xdr:spPr>
        <a:xfrm>
          <a:off x="1079500" y="6379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128630</xdr:rowOff>
    </xdr:from>
    <xdr:ext cx="534377" cy="259045"/>
    <xdr:sp macro="" textlink="">
      <xdr:nvSpPr>
        <xdr:cNvPr id="89" name="テキスト ボックス 88"/>
        <xdr:cNvSpPr txBox="1"/>
      </xdr:nvSpPr>
      <xdr:spPr>
        <a:xfrm>
          <a:off x="863111" y="6472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15132</xdr:rowOff>
    </xdr:from>
    <xdr:to>
      <xdr:col>24</xdr:col>
      <xdr:colOff>62865</xdr:colOff>
      <xdr:row>57</xdr:row>
      <xdr:rowOff>67485</xdr:rowOff>
    </xdr:to>
    <xdr:cxnSp macro="">
      <xdr:nvCxnSpPr>
        <xdr:cNvPr id="111" name="直線コネクタ 110"/>
        <xdr:cNvCxnSpPr/>
      </xdr:nvCxnSpPr>
      <xdr:spPr>
        <a:xfrm flipV="1">
          <a:off x="4633595" y="8759082"/>
          <a:ext cx="1270" cy="10810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71312</xdr:rowOff>
    </xdr:from>
    <xdr:ext cx="534377" cy="259045"/>
    <xdr:sp macro="" textlink="">
      <xdr:nvSpPr>
        <xdr:cNvPr id="112" name="物件費最小値テキスト"/>
        <xdr:cNvSpPr txBox="1"/>
      </xdr:nvSpPr>
      <xdr:spPr>
        <a:xfrm>
          <a:off x="4686300" y="9843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67485</xdr:rowOff>
    </xdr:from>
    <xdr:to>
      <xdr:col>24</xdr:col>
      <xdr:colOff>152400</xdr:colOff>
      <xdr:row>57</xdr:row>
      <xdr:rowOff>67485</xdr:rowOff>
    </xdr:to>
    <xdr:cxnSp macro="">
      <xdr:nvCxnSpPr>
        <xdr:cNvPr id="113" name="直線コネクタ 112"/>
        <xdr:cNvCxnSpPr/>
      </xdr:nvCxnSpPr>
      <xdr:spPr>
        <a:xfrm>
          <a:off x="4546600" y="9840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133259</xdr:rowOff>
    </xdr:from>
    <xdr:ext cx="599010" cy="259045"/>
    <xdr:sp macro="" textlink="">
      <xdr:nvSpPr>
        <xdr:cNvPr id="114" name="物件費最大値テキスト"/>
        <xdr:cNvSpPr txBox="1"/>
      </xdr:nvSpPr>
      <xdr:spPr>
        <a:xfrm>
          <a:off x="4686300" y="8534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15132</xdr:rowOff>
    </xdr:from>
    <xdr:to>
      <xdr:col>24</xdr:col>
      <xdr:colOff>152400</xdr:colOff>
      <xdr:row>51</xdr:row>
      <xdr:rowOff>15132</xdr:rowOff>
    </xdr:to>
    <xdr:cxnSp macro="">
      <xdr:nvCxnSpPr>
        <xdr:cNvPr id="115" name="直線コネクタ 114"/>
        <xdr:cNvCxnSpPr/>
      </xdr:nvCxnSpPr>
      <xdr:spPr>
        <a:xfrm>
          <a:off x="4546600" y="8759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9366</xdr:rowOff>
    </xdr:from>
    <xdr:to>
      <xdr:col>24</xdr:col>
      <xdr:colOff>63500</xdr:colOff>
      <xdr:row>56</xdr:row>
      <xdr:rowOff>54180</xdr:rowOff>
    </xdr:to>
    <xdr:cxnSp macro="">
      <xdr:nvCxnSpPr>
        <xdr:cNvPr id="116" name="直線コネクタ 115"/>
        <xdr:cNvCxnSpPr/>
      </xdr:nvCxnSpPr>
      <xdr:spPr>
        <a:xfrm>
          <a:off x="3797300" y="9610566"/>
          <a:ext cx="838200" cy="44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168332</xdr:rowOff>
    </xdr:from>
    <xdr:ext cx="534377" cy="259045"/>
    <xdr:sp macro="" textlink="">
      <xdr:nvSpPr>
        <xdr:cNvPr id="117" name="物件費平均値テキスト"/>
        <xdr:cNvSpPr txBox="1"/>
      </xdr:nvSpPr>
      <xdr:spPr>
        <a:xfrm>
          <a:off x="4686300" y="95980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18455</xdr:rowOff>
    </xdr:from>
    <xdr:to>
      <xdr:col>24</xdr:col>
      <xdr:colOff>114300</xdr:colOff>
      <xdr:row>56</xdr:row>
      <xdr:rowOff>120055</xdr:rowOff>
    </xdr:to>
    <xdr:sp macro="" textlink="">
      <xdr:nvSpPr>
        <xdr:cNvPr id="118" name="フローチャート: 判断 117"/>
        <xdr:cNvSpPr/>
      </xdr:nvSpPr>
      <xdr:spPr>
        <a:xfrm>
          <a:off x="4584700" y="96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9366</xdr:rowOff>
    </xdr:from>
    <xdr:to>
      <xdr:col>19</xdr:col>
      <xdr:colOff>177800</xdr:colOff>
      <xdr:row>56</xdr:row>
      <xdr:rowOff>80081</xdr:rowOff>
    </xdr:to>
    <xdr:cxnSp macro="">
      <xdr:nvCxnSpPr>
        <xdr:cNvPr id="119" name="直線コネクタ 118"/>
        <xdr:cNvCxnSpPr/>
      </xdr:nvCxnSpPr>
      <xdr:spPr>
        <a:xfrm flipV="1">
          <a:off x="2908300" y="9610566"/>
          <a:ext cx="889000" cy="70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156049</xdr:rowOff>
    </xdr:from>
    <xdr:to>
      <xdr:col>20</xdr:col>
      <xdr:colOff>38100</xdr:colOff>
      <xdr:row>56</xdr:row>
      <xdr:rowOff>86199</xdr:rowOff>
    </xdr:to>
    <xdr:sp macro="" textlink="">
      <xdr:nvSpPr>
        <xdr:cNvPr id="120" name="フローチャート: 判断 119"/>
        <xdr:cNvSpPr/>
      </xdr:nvSpPr>
      <xdr:spPr>
        <a:xfrm>
          <a:off x="3746500" y="958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77326</xdr:rowOff>
    </xdr:from>
    <xdr:ext cx="534377" cy="259045"/>
    <xdr:sp macro="" textlink="">
      <xdr:nvSpPr>
        <xdr:cNvPr id="121" name="テキスト ボックス 120"/>
        <xdr:cNvSpPr txBox="1"/>
      </xdr:nvSpPr>
      <xdr:spPr>
        <a:xfrm>
          <a:off x="3530111" y="9678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78458</xdr:rowOff>
    </xdr:from>
    <xdr:to>
      <xdr:col>15</xdr:col>
      <xdr:colOff>50800</xdr:colOff>
      <xdr:row>56</xdr:row>
      <xdr:rowOff>80081</xdr:rowOff>
    </xdr:to>
    <xdr:cxnSp macro="">
      <xdr:nvCxnSpPr>
        <xdr:cNvPr id="122" name="直線コネクタ 121"/>
        <xdr:cNvCxnSpPr/>
      </xdr:nvCxnSpPr>
      <xdr:spPr>
        <a:xfrm>
          <a:off x="2019300" y="9679658"/>
          <a:ext cx="889000" cy="1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39898</xdr:rowOff>
    </xdr:from>
    <xdr:to>
      <xdr:col>15</xdr:col>
      <xdr:colOff>101600</xdr:colOff>
      <xdr:row>56</xdr:row>
      <xdr:rowOff>141498</xdr:rowOff>
    </xdr:to>
    <xdr:sp macro="" textlink="">
      <xdr:nvSpPr>
        <xdr:cNvPr id="123" name="フローチャート: 判断 122"/>
        <xdr:cNvSpPr/>
      </xdr:nvSpPr>
      <xdr:spPr>
        <a:xfrm>
          <a:off x="2857500" y="964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132625</xdr:rowOff>
    </xdr:from>
    <xdr:ext cx="534377" cy="259045"/>
    <xdr:sp macro="" textlink="">
      <xdr:nvSpPr>
        <xdr:cNvPr id="124" name="テキスト ボックス 123"/>
        <xdr:cNvSpPr txBox="1"/>
      </xdr:nvSpPr>
      <xdr:spPr>
        <a:xfrm>
          <a:off x="2641111" y="9733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78458</xdr:rowOff>
    </xdr:from>
    <xdr:to>
      <xdr:col>10</xdr:col>
      <xdr:colOff>114300</xdr:colOff>
      <xdr:row>56</xdr:row>
      <xdr:rowOff>79016</xdr:rowOff>
    </xdr:to>
    <xdr:cxnSp macro="">
      <xdr:nvCxnSpPr>
        <xdr:cNvPr id="125" name="直線コネクタ 124"/>
        <xdr:cNvCxnSpPr/>
      </xdr:nvCxnSpPr>
      <xdr:spPr>
        <a:xfrm flipV="1">
          <a:off x="1130300" y="9679658"/>
          <a:ext cx="889000" cy="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41671</xdr:rowOff>
    </xdr:from>
    <xdr:to>
      <xdr:col>10</xdr:col>
      <xdr:colOff>165100</xdr:colOff>
      <xdr:row>56</xdr:row>
      <xdr:rowOff>143271</xdr:rowOff>
    </xdr:to>
    <xdr:sp macro="" textlink="">
      <xdr:nvSpPr>
        <xdr:cNvPr id="126" name="フローチャート: 判断 125"/>
        <xdr:cNvSpPr/>
      </xdr:nvSpPr>
      <xdr:spPr>
        <a:xfrm>
          <a:off x="1968500" y="9642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134398</xdr:rowOff>
    </xdr:from>
    <xdr:ext cx="534377" cy="259045"/>
    <xdr:sp macro="" textlink="">
      <xdr:nvSpPr>
        <xdr:cNvPr id="127" name="テキスト ボックス 126"/>
        <xdr:cNvSpPr txBox="1"/>
      </xdr:nvSpPr>
      <xdr:spPr>
        <a:xfrm>
          <a:off x="1752111" y="9735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32052</xdr:rowOff>
    </xdr:from>
    <xdr:to>
      <xdr:col>6</xdr:col>
      <xdr:colOff>38100</xdr:colOff>
      <xdr:row>56</xdr:row>
      <xdr:rowOff>133652</xdr:rowOff>
    </xdr:to>
    <xdr:sp macro="" textlink="">
      <xdr:nvSpPr>
        <xdr:cNvPr id="128" name="フローチャート: 判断 127"/>
        <xdr:cNvSpPr/>
      </xdr:nvSpPr>
      <xdr:spPr>
        <a:xfrm>
          <a:off x="1079500" y="9633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124779</xdr:rowOff>
    </xdr:from>
    <xdr:ext cx="534377" cy="259045"/>
    <xdr:sp macro="" textlink="">
      <xdr:nvSpPr>
        <xdr:cNvPr id="129" name="テキスト ボックス 128"/>
        <xdr:cNvSpPr txBox="1"/>
      </xdr:nvSpPr>
      <xdr:spPr>
        <a:xfrm>
          <a:off x="863111" y="9725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3380</xdr:rowOff>
    </xdr:from>
    <xdr:to>
      <xdr:col>24</xdr:col>
      <xdr:colOff>114300</xdr:colOff>
      <xdr:row>56</xdr:row>
      <xdr:rowOff>104980</xdr:rowOff>
    </xdr:to>
    <xdr:sp macro="" textlink="">
      <xdr:nvSpPr>
        <xdr:cNvPr id="135" name="楕円 134"/>
        <xdr:cNvSpPr/>
      </xdr:nvSpPr>
      <xdr:spPr>
        <a:xfrm>
          <a:off x="4584700" y="960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26257</xdr:rowOff>
    </xdr:from>
    <xdr:ext cx="534377" cy="259045"/>
    <xdr:sp macro="" textlink="">
      <xdr:nvSpPr>
        <xdr:cNvPr id="136" name="物件費該当値テキスト"/>
        <xdr:cNvSpPr txBox="1"/>
      </xdr:nvSpPr>
      <xdr:spPr>
        <a:xfrm>
          <a:off x="4686300" y="9456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130016</xdr:rowOff>
    </xdr:from>
    <xdr:to>
      <xdr:col>20</xdr:col>
      <xdr:colOff>38100</xdr:colOff>
      <xdr:row>56</xdr:row>
      <xdr:rowOff>60166</xdr:rowOff>
    </xdr:to>
    <xdr:sp macro="" textlink="">
      <xdr:nvSpPr>
        <xdr:cNvPr id="137" name="楕円 136"/>
        <xdr:cNvSpPr/>
      </xdr:nvSpPr>
      <xdr:spPr>
        <a:xfrm>
          <a:off x="3746500" y="9559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76693</xdr:rowOff>
    </xdr:from>
    <xdr:ext cx="599010" cy="259045"/>
    <xdr:sp macro="" textlink="">
      <xdr:nvSpPr>
        <xdr:cNvPr id="138" name="テキスト ボックス 137"/>
        <xdr:cNvSpPr txBox="1"/>
      </xdr:nvSpPr>
      <xdr:spPr>
        <a:xfrm>
          <a:off x="3497795" y="9334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29281</xdr:rowOff>
    </xdr:from>
    <xdr:to>
      <xdr:col>15</xdr:col>
      <xdr:colOff>101600</xdr:colOff>
      <xdr:row>56</xdr:row>
      <xdr:rowOff>130881</xdr:rowOff>
    </xdr:to>
    <xdr:sp macro="" textlink="">
      <xdr:nvSpPr>
        <xdr:cNvPr id="139" name="楕円 138"/>
        <xdr:cNvSpPr/>
      </xdr:nvSpPr>
      <xdr:spPr>
        <a:xfrm>
          <a:off x="2857500" y="9630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147408</xdr:rowOff>
    </xdr:from>
    <xdr:ext cx="534377" cy="259045"/>
    <xdr:sp macro="" textlink="">
      <xdr:nvSpPr>
        <xdr:cNvPr id="140" name="テキスト ボックス 139"/>
        <xdr:cNvSpPr txBox="1"/>
      </xdr:nvSpPr>
      <xdr:spPr>
        <a:xfrm>
          <a:off x="2641111" y="9405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27658</xdr:rowOff>
    </xdr:from>
    <xdr:to>
      <xdr:col>10</xdr:col>
      <xdr:colOff>165100</xdr:colOff>
      <xdr:row>56</xdr:row>
      <xdr:rowOff>129258</xdr:rowOff>
    </xdr:to>
    <xdr:sp macro="" textlink="">
      <xdr:nvSpPr>
        <xdr:cNvPr id="141" name="楕円 140"/>
        <xdr:cNvSpPr/>
      </xdr:nvSpPr>
      <xdr:spPr>
        <a:xfrm>
          <a:off x="1968500" y="9628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145785</xdr:rowOff>
    </xdr:from>
    <xdr:ext cx="534377" cy="259045"/>
    <xdr:sp macro="" textlink="">
      <xdr:nvSpPr>
        <xdr:cNvPr id="142" name="テキスト ボックス 141"/>
        <xdr:cNvSpPr txBox="1"/>
      </xdr:nvSpPr>
      <xdr:spPr>
        <a:xfrm>
          <a:off x="1752111" y="9404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28216</xdr:rowOff>
    </xdr:from>
    <xdr:to>
      <xdr:col>6</xdr:col>
      <xdr:colOff>38100</xdr:colOff>
      <xdr:row>56</xdr:row>
      <xdr:rowOff>129816</xdr:rowOff>
    </xdr:to>
    <xdr:sp macro="" textlink="">
      <xdr:nvSpPr>
        <xdr:cNvPr id="143" name="楕円 142"/>
        <xdr:cNvSpPr/>
      </xdr:nvSpPr>
      <xdr:spPr>
        <a:xfrm>
          <a:off x="1079500" y="9629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146343</xdr:rowOff>
    </xdr:from>
    <xdr:ext cx="534377" cy="259045"/>
    <xdr:sp macro="" textlink="">
      <xdr:nvSpPr>
        <xdr:cNvPr id="144" name="テキスト ボックス 143"/>
        <xdr:cNvSpPr txBox="1"/>
      </xdr:nvSpPr>
      <xdr:spPr>
        <a:xfrm>
          <a:off x="863111" y="9404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143289</xdr:rowOff>
    </xdr:from>
    <xdr:to>
      <xdr:col>24</xdr:col>
      <xdr:colOff>62865</xdr:colOff>
      <xdr:row>78</xdr:row>
      <xdr:rowOff>117686</xdr:rowOff>
    </xdr:to>
    <xdr:cxnSp macro="">
      <xdr:nvCxnSpPr>
        <xdr:cNvPr id="166" name="直線コネクタ 165"/>
        <xdr:cNvCxnSpPr/>
      </xdr:nvCxnSpPr>
      <xdr:spPr>
        <a:xfrm flipV="1">
          <a:off x="4633595" y="12316239"/>
          <a:ext cx="1270" cy="1174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121513</xdr:rowOff>
    </xdr:from>
    <xdr:ext cx="378565" cy="259045"/>
    <xdr:sp macro="" textlink="">
      <xdr:nvSpPr>
        <xdr:cNvPr id="167" name="維持補修費最小値テキスト"/>
        <xdr:cNvSpPr txBox="1"/>
      </xdr:nvSpPr>
      <xdr:spPr>
        <a:xfrm>
          <a:off x="4686300" y="134946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117686</xdr:rowOff>
    </xdr:from>
    <xdr:to>
      <xdr:col>24</xdr:col>
      <xdr:colOff>152400</xdr:colOff>
      <xdr:row>78</xdr:row>
      <xdr:rowOff>117686</xdr:rowOff>
    </xdr:to>
    <xdr:cxnSp macro="">
      <xdr:nvCxnSpPr>
        <xdr:cNvPr id="168" name="直線コネクタ 167"/>
        <xdr:cNvCxnSpPr/>
      </xdr:nvCxnSpPr>
      <xdr:spPr>
        <a:xfrm>
          <a:off x="4546600" y="13490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89966</xdr:rowOff>
    </xdr:from>
    <xdr:ext cx="534377" cy="259045"/>
    <xdr:sp macro="" textlink="">
      <xdr:nvSpPr>
        <xdr:cNvPr id="169" name="維持補修費最大値テキスト"/>
        <xdr:cNvSpPr txBox="1"/>
      </xdr:nvSpPr>
      <xdr:spPr>
        <a:xfrm>
          <a:off x="4686300" y="12091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143289</xdr:rowOff>
    </xdr:from>
    <xdr:to>
      <xdr:col>24</xdr:col>
      <xdr:colOff>152400</xdr:colOff>
      <xdr:row>71</xdr:row>
      <xdr:rowOff>143289</xdr:rowOff>
    </xdr:to>
    <xdr:cxnSp macro="">
      <xdr:nvCxnSpPr>
        <xdr:cNvPr id="170" name="直線コネクタ 169"/>
        <xdr:cNvCxnSpPr/>
      </xdr:nvCxnSpPr>
      <xdr:spPr>
        <a:xfrm>
          <a:off x="4546600" y="12316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81269</xdr:rowOff>
    </xdr:from>
    <xdr:to>
      <xdr:col>24</xdr:col>
      <xdr:colOff>63500</xdr:colOff>
      <xdr:row>78</xdr:row>
      <xdr:rowOff>82778</xdr:rowOff>
    </xdr:to>
    <xdr:cxnSp macro="">
      <xdr:nvCxnSpPr>
        <xdr:cNvPr id="171" name="直線コネクタ 170"/>
        <xdr:cNvCxnSpPr/>
      </xdr:nvCxnSpPr>
      <xdr:spPr>
        <a:xfrm>
          <a:off x="3797300" y="13454369"/>
          <a:ext cx="838200" cy="1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59748</xdr:rowOff>
    </xdr:from>
    <xdr:ext cx="469744" cy="259045"/>
    <xdr:sp macro="" textlink="">
      <xdr:nvSpPr>
        <xdr:cNvPr id="172" name="維持補修費平均値テキスト"/>
        <xdr:cNvSpPr txBox="1"/>
      </xdr:nvSpPr>
      <xdr:spPr>
        <a:xfrm>
          <a:off x="4686300" y="130899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36871</xdr:rowOff>
    </xdr:from>
    <xdr:to>
      <xdr:col>24</xdr:col>
      <xdr:colOff>114300</xdr:colOff>
      <xdr:row>77</xdr:row>
      <xdr:rowOff>138471</xdr:rowOff>
    </xdr:to>
    <xdr:sp macro="" textlink="">
      <xdr:nvSpPr>
        <xdr:cNvPr id="173" name="フローチャート: 判断 172"/>
        <xdr:cNvSpPr/>
      </xdr:nvSpPr>
      <xdr:spPr>
        <a:xfrm>
          <a:off x="4584700" y="13238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81269</xdr:rowOff>
    </xdr:from>
    <xdr:to>
      <xdr:col>19</xdr:col>
      <xdr:colOff>177800</xdr:colOff>
      <xdr:row>78</xdr:row>
      <xdr:rowOff>109091</xdr:rowOff>
    </xdr:to>
    <xdr:cxnSp macro="">
      <xdr:nvCxnSpPr>
        <xdr:cNvPr id="174" name="直線コネクタ 173"/>
        <xdr:cNvCxnSpPr/>
      </xdr:nvCxnSpPr>
      <xdr:spPr>
        <a:xfrm flipV="1">
          <a:off x="2908300" y="13454369"/>
          <a:ext cx="889000" cy="27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120058</xdr:rowOff>
    </xdr:from>
    <xdr:to>
      <xdr:col>20</xdr:col>
      <xdr:colOff>38100</xdr:colOff>
      <xdr:row>78</xdr:row>
      <xdr:rowOff>50208</xdr:rowOff>
    </xdr:to>
    <xdr:sp macro="" textlink="">
      <xdr:nvSpPr>
        <xdr:cNvPr id="175" name="フローチャート: 判断 174"/>
        <xdr:cNvSpPr/>
      </xdr:nvSpPr>
      <xdr:spPr>
        <a:xfrm>
          <a:off x="3746500" y="13321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66735</xdr:rowOff>
    </xdr:from>
    <xdr:ext cx="469744" cy="259045"/>
    <xdr:sp macro="" textlink="">
      <xdr:nvSpPr>
        <xdr:cNvPr id="176" name="テキスト ボックス 175"/>
        <xdr:cNvSpPr txBox="1"/>
      </xdr:nvSpPr>
      <xdr:spPr>
        <a:xfrm>
          <a:off x="3562428" y="13096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109091</xdr:rowOff>
    </xdr:from>
    <xdr:to>
      <xdr:col>15</xdr:col>
      <xdr:colOff>50800</xdr:colOff>
      <xdr:row>78</xdr:row>
      <xdr:rowOff>110417</xdr:rowOff>
    </xdr:to>
    <xdr:cxnSp macro="">
      <xdr:nvCxnSpPr>
        <xdr:cNvPr id="177" name="直線コネクタ 176"/>
        <xdr:cNvCxnSpPr/>
      </xdr:nvCxnSpPr>
      <xdr:spPr>
        <a:xfrm flipV="1">
          <a:off x="2019300" y="13482191"/>
          <a:ext cx="889000" cy="1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105885</xdr:rowOff>
    </xdr:from>
    <xdr:to>
      <xdr:col>15</xdr:col>
      <xdr:colOff>101600</xdr:colOff>
      <xdr:row>78</xdr:row>
      <xdr:rowOff>36035</xdr:rowOff>
    </xdr:to>
    <xdr:sp macro="" textlink="">
      <xdr:nvSpPr>
        <xdr:cNvPr id="178" name="フローチャート: 判断 177"/>
        <xdr:cNvSpPr/>
      </xdr:nvSpPr>
      <xdr:spPr>
        <a:xfrm>
          <a:off x="2857500" y="13307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52562</xdr:rowOff>
    </xdr:from>
    <xdr:ext cx="469744" cy="259045"/>
    <xdr:sp macro="" textlink="">
      <xdr:nvSpPr>
        <xdr:cNvPr id="179" name="テキスト ボックス 178"/>
        <xdr:cNvSpPr txBox="1"/>
      </xdr:nvSpPr>
      <xdr:spPr>
        <a:xfrm>
          <a:off x="2673428" y="13082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110417</xdr:rowOff>
    </xdr:from>
    <xdr:to>
      <xdr:col>10</xdr:col>
      <xdr:colOff>114300</xdr:colOff>
      <xdr:row>78</xdr:row>
      <xdr:rowOff>110623</xdr:rowOff>
    </xdr:to>
    <xdr:cxnSp macro="">
      <xdr:nvCxnSpPr>
        <xdr:cNvPr id="180" name="直線コネクタ 179"/>
        <xdr:cNvCxnSpPr/>
      </xdr:nvCxnSpPr>
      <xdr:spPr>
        <a:xfrm flipV="1">
          <a:off x="1130300" y="13483517"/>
          <a:ext cx="889000" cy="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61125</xdr:rowOff>
    </xdr:from>
    <xdr:to>
      <xdr:col>10</xdr:col>
      <xdr:colOff>165100</xdr:colOff>
      <xdr:row>77</xdr:row>
      <xdr:rowOff>162725</xdr:rowOff>
    </xdr:to>
    <xdr:sp macro="" textlink="">
      <xdr:nvSpPr>
        <xdr:cNvPr id="181" name="フローチャート: 判断 180"/>
        <xdr:cNvSpPr/>
      </xdr:nvSpPr>
      <xdr:spPr>
        <a:xfrm>
          <a:off x="1968500" y="1326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7802</xdr:rowOff>
    </xdr:from>
    <xdr:ext cx="469744" cy="259045"/>
    <xdr:sp macro="" textlink="">
      <xdr:nvSpPr>
        <xdr:cNvPr id="182" name="テキスト ボックス 181"/>
        <xdr:cNvSpPr txBox="1"/>
      </xdr:nvSpPr>
      <xdr:spPr>
        <a:xfrm>
          <a:off x="1784428" y="13038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92557</xdr:rowOff>
    </xdr:from>
    <xdr:to>
      <xdr:col>6</xdr:col>
      <xdr:colOff>38100</xdr:colOff>
      <xdr:row>78</xdr:row>
      <xdr:rowOff>22707</xdr:rowOff>
    </xdr:to>
    <xdr:sp macro="" textlink="">
      <xdr:nvSpPr>
        <xdr:cNvPr id="183" name="フローチャート: 判断 182"/>
        <xdr:cNvSpPr/>
      </xdr:nvSpPr>
      <xdr:spPr>
        <a:xfrm>
          <a:off x="1079500" y="1329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39234</xdr:rowOff>
    </xdr:from>
    <xdr:ext cx="469744" cy="259045"/>
    <xdr:sp macro="" textlink="">
      <xdr:nvSpPr>
        <xdr:cNvPr id="184" name="テキスト ボックス 183"/>
        <xdr:cNvSpPr txBox="1"/>
      </xdr:nvSpPr>
      <xdr:spPr>
        <a:xfrm>
          <a:off x="895428" y="13069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31978</xdr:rowOff>
    </xdr:from>
    <xdr:to>
      <xdr:col>24</xdr:col>
      <xdr:colOff>114300</xdr:colOff>
      <xdr:row>78</xdr:row>
      <xdr:rowOff>133578</xdr:rowOff>
    </xdr:to>
    <xdr:sp macro="" textlink="">
      <xdr:nvSpPr>
        <xdr:cNvPr id="190" name="楕円 189"/>
        <xdr:cNvSpPr/>
      </xdr:nvSpPr>
      <xdr:spPr>
        <a:xfrm>
          <a:off x="4584700" y="13405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118355</xdr:rowOff>
    </xdr:from>
    <xdr:ext cx="469744" cy="259045"/>
    <xdr:sp macro="" textlink="">
      <xdr:nvSpPr>
        <xdr:cNvPr id="191" name="維持補修費該当値テキスト"/>
        <xdr:cNvSpPr txBox="1"/>
      </xdr:nvSpPr>
      <xdr:spPr>
        <a:xfrm>
          <a:off x="4686300" y="13320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30469</xdr:rowOff>
    </xdr:from>
    <xdr:to>
      <xdr:col>20</xdr:col>
      <xdr:colOff>38100</xdr:colOff>
      <xdr:row>78</xdr:row>
      <xdr:rowOff>132069</xdr:rowOff>
    </xdr:to>
    <xdr:sp macro="" textlink="">
      <xdr:nvSpPr>
        <xdr:cNvPr id="192" name="楕円 191"/>
        <xdr:cNvSpPr/>
      </xdr:nvSpPr>
      <xdr:spPr>
        <a:xfrm>
          <a:off x="3746500" y="13403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123196</xdr:rowOff>
    </xdr:from>
    <xdr:ext cx="469744" cy="259045"/>
    <xdr:sp macro="" textlink="">
      <xdr:nvSpPr>
        <xdr:cNvPr id="193" name="テキスト ボックス 192"/>
        <xdr:cNvSpPr txBox="1"/>
      </xdr:nvSpPr>
      <xdr:spPr>
        <a:xfrm>
          <a:off x="3562428" y="13496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58291</xdr:rowOff>
    </xdr:from>
    <xdr:to>
      <xdr:col>15</xdr:col>
      <xdr:colOff>101600</xdr:colOff>
      <xdr:row>78</xdr:row>
      <xdr:rowOff>159891</xdr:rowOff>
    </xdr:to>
    <xdr:sp macro="" textlink="">
      <xdr:nvSpPr>
        <xdr:cNvPr id="194" name="楕円 193"/>
        <xdr:cNvSpPr/>
      </xdr:nvSpPr>
      <xdr:spPr>
        <a:xfrm>
          <a:off x="2857500" y="13431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151018</xdr:rowOff>
    </xdr:from>
    <xdr:ext cx="469744" cy="259045"/>
    <xdr:sp macro="" textlink="">
      <xdr:nvSpPr>
        <xdr:cNvPr id="195" name="テキスト ボックス 194"/>
        <xdr:cNvSpPr txBox="1"/>
      </xdr:nvSpPr>
      <xdr:spPr>
        <a:xfrm>
          <a:off x="2673428" y="13524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59617</xdr:rowOff>
    </xdr:from>
    <xdr:to>
      <xdr:col>10</xdr:col>
      <xdr:colOff>165100</xdr:colOff>
      <xdr:row>78</xdr:row>
      <xdr:rowOff>161217</xdr:rowOff>
    </xdr:to>
    <xdr:sp macro="" textlink="">
      <xdr:nvSpPr>
        <xdr:cNvPr id="196" name="楕円 195"/>
        <xdr:cNvSpPr/>
      </xdr:nvSpPr>
      <xdr:spPr>
        <a:xfrm>
          <a:off x="1968500" y="13432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152344</xdr:rowOff>
    </xdr:from>
    <xdr:ext cx="469744" cy="259045"/>
    <xdr:sp macro="" textlink="">
      <xdr:nvSpPr>
        <xdr:cNvPr id="197" name="テキスト ボックス 196"/>
        <xdr:cNvSpPr txBox="1"/>
      </xdr:nvSpPr>
      <xdr:spPr>
        <a:xfrm>
          <a:off x="1784428" y="13525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59823</xdr:rowOff>
    </xdr:from>
    <xdr:to>
      <xdr:col>6</xdr:col>
      <xdr:colOff>38100</xdr:colOff>
      <xdr:row>78</xdr:row>
      <xdr:rowOff>161423</xdr:rowOff>
    </xdr:to>
    <xdr:sp macro="" textlink="">
      <xdr:nvSpPr>
        <xdr:cNvPr id="198" name="楕円 197"/>
        <xdr:cNvSpPr/>
      </xdr:nvSpPr>
      <xdr:spPr>
        <a:xfrm>
          <a:off x="1079500" y="13432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152550</xdr:rowOff>
    </xdr:from>
    <xdr:ext cx="469744" cy="259045"/>
    <xdr:sp macro="" textlink="">
      <xdr:nvSpPr>
        <xdr:cNvPr id="199" name="テキスト ボックス 198"/>
        <xdr:cNvSpPr txBox="1"/>
      </xdr:nvSpPr>
      <xdr:spPr>
        <a:xfrm>
          <a:off x="895428" y="13525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0" name="テキスト ボックス 209"/>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1" name="直線コネクタ 21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2" name="テキスト ボックス 211"/>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6" name="テキスト ボックス 215"/>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167760</xdr:rowOff>
    </xdr:from>
    <xdr:to>
      <xdr:col>24</xdr:col>
      <xdr:colOff>62865</xdr:colOff>
      <xdr:row>98</xdr:row>
      <xdr:rowOff>126022</xdr:rowOff>
    </xdr:to>
    <xdr:cxnSp macro="">
      <xdr:nvCxnSpPr>
        <xdr:cNvPr id="224" name="直線コネクタ 223"/>
        <xdr:cNvCxnSpPr/>
      </xdr:nvCxnSpPr>
      <xdr:spPr>
        <a:xfrm flipV="1">
          <a:off x="4633595" y="15426810"/>
          <a:ext cx="1270" cy="1501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129849</xdr:rowOff>
    </xdr:from>
    <xdr:ext cx="534377" cy="259045"/>
    <xdr:sp macro="" textlink="">
      <xdr:nvSpPr>
        <xdr:cNvPr id="225" name="扶助費最小値テキスト"/>
        <xdr:cNvSpPr txBox="1"/>
      </xdr:nvSpPr>
      <xdr:spPr>
        <a:xfrm>
          <a:off x="4686300" y="16931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126022</xdr:rowOff>
    </xdr:from>
    <xdr:to>
      <xdr:col>24</xdr:col>
      <xdr:colOff>152400</xdr:colOff>
      <xdr:row>98</xdr:row>
      <xdr:rowOff>126022</xdr:rowOff>
    </xdr:to>
    <xdr:cxnSp macro="">
      <xdr:nvCxnSpPr>
        <xdr:cNvPr id="226" name="直線コネクタ 225"/>
        <xdr:cNvCxnSpPr/>
      </xdr:nvCxnSpPr>
      <xdr:spPr>
        <a:xfrm>
          <a:off x="4546600" y="16928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114437</xdr:rowOff>
    </xdr:from>
    <xdr:ext cx="599010" cy="259045"/>
    <xdr:sp macro="" textlink="">
      <xdr:nvSpPr>
        <xdr:cNvPr id="227" name="扶助費最大値テキスト"/>
        <xdr:cNvSpPr txBox="1"/>
      </xdr:nvSpPr>
      <xdr:spPr>
        <a:xfrm>
          <a:off x="4686300" y="15202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167760</xdr:rowOff>
    </xdr:from>
    <xdr:to>
      <xdr:col>24</xdr:col>
      <xdr:colOff>152400</xdr:colOff>
      <xdr:row>89</xdr:row>
      <xdr:rowOff>167760</xdr:rowOff>
    </xdr:to>
    <xdr:cxnSp macro="">
      <xdr:nvCxnSpPr>
        <xdr:cNvPr id="228" name="直線コネクタ 227"/>
        <xdr:cNvCxnSpPr/>
      </xdr:nvCxnSpPr>
      <xdr:spPr>
        <a:xfrm>
          <a:off x="4546600" y="15426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65329</xdr:rowOff>
    </xdr:from>
    <xdr:to>
      <xdr:col>24</xdr:col>
      <xdr:colOff>63500</xdr:colOff>
      <xdr:row>95</xdr:row>
      <xdr:rowOff>108305</xdr:rowOff>
    </xdr:to>
    <xdr:cxnSp macro="">
      <xdr:nvCxnSpPr>
        <xdr:cNvPr id="229" name="直線コネクタ 228"/>
        <xdr:cNvCxnSpPr/>
      </xdr:nvCxnSpPr>
      <xdr:spPr>
        <a:xfrm flipV="1">
          <a:off x="3797300" y="16353079"/>
          <a:ext cx="838200" cy="42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12158</xdr:rowOff>
    </xdr:from>
    <xdr:ext cx="534377" cy="259045"/>
    <xdr:sp macro="" textlink="">
      <xdr:nvSpPr>
        <xdr:cNvPr id="230" name="扶助費平均値テキスト"/>
        <xdr:cNvSpPr txBox="1"/>
      </xdr:nvSpPr>
      <xdr:spPr>
        <a:xfrm>
          <a:off x="4686300" y="164713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33731</xdr:rowOff>
    </xdr:from>
    <xdr:to>
      <xdr:col>24</xdr:col>
      <xdr:colOff>114300</xdr:colOff>
      <xdr:row>96</xdr:row>
      <xdr:rowOff>135331</xdr:rowOff>
    </xdr:to>
    <xdr:sp macro="" textlink="">
      <xdr:nvSpPr>
        <xdr:cNvPr id="231" name="フローチャート: 判断 230"/>
        <xdr:cNvSpPr/>
      </xdr:nvSpPr>
      <xdr:spPr>
        <a:xfrm>
          <a:off x="4584700" y="1649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108305</xdr:rowOff>
    </xdr:from>
    <xdr:to>
      <xdr:col>19</xdr:col>
      <xdr:colOff>177800</xdr:colOff>
      <xdr:row>95</xdr:row>
      <xdr:rowOff>120231</xdr:rowOff>
    </xdr:to>
    <xdr:cxnSp macro="">
      <xdr:nvCxnSpPr>
        <xdr:cNvPr id="232" name="直線コネクタ 231"/>
        <xdr:cNvCxnSpPr/>
      </xdr:nvCxnSpPr>
      <xdr:spPr>
        <a:xfrm flipV="1">
          <a:off x="2908300" y="16396055"/>
          <a:ext cx="889000" cy="11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82823</xdr:rowOff>
    </xdr:from>
    <xdr:to>
      <xdr:col>20</xdr:col>
      <xdr:colOff>38100</xdr:colOff>
      <xdr:row>97</xdr:row>
      <xdr:rowOff>12973</xdr:rowOff>
    </xdr:to>
    <xdr:sp macro="" textlink="">
      <xdr:nvSpPr>
        <xdr:cNvPr id="233" name="フローチャート: 判断 232"/>
        <xdr:cNvSpPr/>
      </xdr:nvSpPr>
      <xdr:spPr>
        <a:xfrm>
          <a:off x="3746500" y="16542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4100</xdr:rowOff>
    </xdr:from>
    <xdr:ext cx="534377" cy="259045"/>
    <xdr:sp macro="" textlink="">
      <xdr:nvSpPr>
        <xdr:cNvPr id="234" name="テキスト ボックス 233"/>
        <xdr:cNvSpPr txBox="1"/>
      </xdr:nvSpPr>
      <xdr:spPr>
        <a:xfrm>
          <a:off x="3530111" y="16634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120231</xdr:rowOff>
    </xdr:from>
    <xdr:to>
      <xdr:col>15</xdr:col>
      <xdr:colOff>50800</xdr:colOff>
      <xdr:row>95</xdr:row>
      <xdr:rowOff>148273</xdr:rowOff>
    </xdr:to>
    <xdr:cxnSp macro="">
      <xdr:nvCxnSpPr>
        <xdr:cNvPr id="235" name="直線コネクタ 234"/>
        <xdr:cNvCxnSpPr/>
      </xdr:nvCxnSpPr>
      <xdr:spPr>
        <a:xfrm flipV="1">
          <a:off x="2019300" y="16407981"/>
          <a:ext cx="889000" cy="2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102236</xdr:rowOff>
    </xdr:from>
    <xdr:to>
      <xdr:col>15</xdr:col>
      <xdr:colOff>101600</xdr:colOff>
      <xdr:row>97</xdr:row>
      <xdr:rowOff>32386</xdr:rowOff>
    </xdr:to>
    <xdr:sp macro="" textlink="">
      <xdr:nvSpPr>
        <xdr:cNvPr id="236" name="フローチャート: 判断 235"/>
        <xdr:cNvSpPr/>
      </xdr:nvSpPr>
      <xdr:spPr>
        <a:xfrm>
          <a:off x="2857500" y="1656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23513</xdr:rowOff>
    </xdr:from>
    <xdr:ext cx="534377" cy="259045"/>
    <xdr:sp macro="" textlink="">
      <xdr:nvSpPr>
        <xdr:cNvPr id="237" name="テキスト ボックス 236"/>
        <xdr:cNvSpPr txBox="1"/>
      </xdr:nvSpPr>
      <xdr:spPr>
        <a:xfrm>
          <a:off x="2641111" y="16654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148273</xdr:rowOff>
    </xdr:from>
    <xdr:to>
      <xdr:col>10</xdr:col>
      <xdr:colOff>114300</xdr:colOff>
      <xdr:row>96</xdr:row>
      <xdr:rowOff>30257</xdr:rowOff>
    </xdr:to>
    <xdr:cxnSp macro="">
      <xdr:nvCxnSpPr>
        <xdr:cNvPr id="238" name="直線コネクタ 237"/>
        <xdr:cNvCxnSpPr/>
      </xdr:nvCxnSpPr>
      <xdr:spPr>
        <a:xfrm flipV="1">
          <a:off x="1130300" y="16436023"/>
          <a:ext cx="889000" cy="5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104102</xdr:rowOff>
    </xdr:from>
    <xdr:to>
      <xdr:col>10</xdr:col>
      <xdr:colOff>165100</xdr:colOff>
      <xdr:row>97</xdr:row>
      <xdr:rowOff>34252</xdr:rowOff>
    </xdr:to>
    <xdr:sp macro="" textlink="">
      <xdr:nvSpPr>
        <xdr:cNvPr id="239" name="フローチャート: 判断 238"/>
        <xdr:cNvSpPr/>
      </xdr:nvSpPr>
      <xdr:spPr>
        <a:xfrm>
          <a:off x="1968500" y="16563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25379</xdr:rowOff>
    </xdr:from>
    <xdr:ext cx="534377" cy="259045"/>
    <xdr:sp macro="" textlink="">
      <xdr:nvSpPr>
        <xdr:cNvPr id="240" name="テキスト ボックス 239"/>
        <xdr:cNvSpPr txBox="1"/>
      </xdr:nvSpPr>
      <xdr:spPr>
        <a:xfrm>
          <a:off x="1752111" y="16656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123856</xdr:rowOff>
    </xdr:from>
    <xdr:to>
      <xdr:col>6</xdr:col>
      <xdr:colOff>38100</xdr:colOff>
      <xdr:row>97</xdr:row>
      <xdr:rowOff>54006</xdr:rowOff>
    </xdr:to>
    <xdr:sp macro="" textlink="">
      <xdr:nvSpPr>
        <xdr:cNvPr id="241" name="フローチャート: 判断 240"/>
        <xdr:cNvSpPr/>
      </xdr:nvSpPr>
      <xdr:spPr>
        <a:xfrm>
          <a:off x="1079500" y="1658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45133</xdr:rowOff>
    </xdr:from>
    <xdr:ext cx="534377" cy="259045"/>
    <xdr:sp macro="" textlink="">
      <xdr:nvSpPr>
        <xdr:cNvPr id="242" name="テキスト ボックス 241"/>
        <xdr:cNvSpPr txBox="1"/>
      </xdr:nvSpPr>
      <xdr:spPr>
        <a:xfrm>
          <a:off x="863111" y="1667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14529</xdr:rowOff>
    </xdr:from>
    <xdr:to>
      <xdr:col>24</xdr:col>
      <xdr:colOff>114300</xdr:colOff>
      <xdr:row>95</xdr:row>
      <xdr:rowOff>116129</xdr:rowOff>
    </xdr:to>
    <xdr:sp macro="" textlink="">
      <xdr:nvSpPr>
        <xdr:cNvPr id="248" name="楕円 247"/>
        <xdr:cNvSpPr/>
      </xdr:nvSpPr>
      <xdr:spPr>
        <a:xfrm>
          <a:off x="4584700" y="16302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37406</xdr:rowOff>
    </xdr:from>
    <xdr:ext cx="534377" cy="259045"/>
    <xdr:sp macro="" textlink="">
      <xdr:nvSpPr>
        <xdr:cNvPr id="249" name="扶助費該当値テキスト"/>
        <xdr:cNvSpPr txBox="1"/>
      </xdr:nvSpPr>
      <xdr:spPr>
        <a:xfrm>
          <a:off x="4686300" y="16153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57505</xdr:rowOff>
    </xdr:from>
    <xdr:to>
      <xdr:col>20</xdr:col>
      <xdr:colOff>38100</xdr:colOff>
      <xdr:row>95</xdr:row>
      <xdr:rowOff>159105</xdr:rowOff>
    </xdr:to>
    <xdr:sp macro="" textlink="">
      <xdr:nvSpPr>
        <xdr:cNvPr id="250" name="楕円 249"/>
        <xdr:cNvSpPr/>
      </xdr:nvSpPr>
      <xdr:spPr>
        <a:xfrm>
          <a:off x="3746500" y="1634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4182</xdr:rowOff>
    </xdr:from>
    <xdr:ext cx="534377" cy="259045"/>
    <xdr:sp macro="" textlink="">
      <xdr:nvSpPr>
        <xdr:cNvPr id="251" name="テキスト ボックス 250"/>
        <xdr:cNvSpPr txBox="1"/>
      </xdr:nvSpPr>
      <xdr:spPr>
        <a:xfrm>
          <a:off x="3530111" y="16120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69431</xdr:rowOff>
    </xdr:from>
    <xdr:to>
      <xdr:col>15</xdr:col>
      <xdr:colOff>101600</xdr:colOff>
      <xdr:row>95</xdr:row>
      <xdr:rowOff>171031</xdr:rowOff>
    </xdr:to>
    <xdr:sp macro="" textlink="">
      <xdr:nvSpPr>
        <xdr:cNvPr id="252" name="楕円 251"/>
        <xdr:cNvSpPr/>
      </xdr:nvSpPr>
      <xdr:spPr>
        <a:xfrm>
          <a:off x="2857500" y="16357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16108</xdr:rowOff>
    </xdr:from>
    <xdr:ext cx="534377" cy="259045"/>
    <xdr:sp macro="" textlink="">
      <xdr:nvSpPr>
        <xdr:cNvPr id="253" name="テキスト ボックス 252"/>
        <xdr:cNvSpPr txBox="1"/>
      </xdr:nvSpPr>
      <xdr:spPr>
        <a:xfrm>
          <a:off x="2641111" y="16132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97473</xdr:rowOff>
    </xdr:from>
    <xdr:to>
      <xdr:col>10</xdr:col>
      <xdr:colOff>165100</xdr:colOff>
      <xdr:row>96</xdr:row>
      <xdr:rowOff>27623</xdr:rowOff>
    </xdr:to>
    <xdr:sp macro="" textlink="">
      <xdr:nvSpPr>
        <xdr:cNvPr id="254" name="楕円 253"/>
        <xdr:cNvSpPr/>
      </xdr:nvSpPr>
      <xdr:spPr>
        <a:xfrm>
          <a:off x="1968500" y="16385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44150</xdr:rowOff>
    </xdr:from>
    <xdr:ext cx="534377" cy="259045"/>
    <xdr:sp macro="" textlink="">
      <xdr:nvSpPr>
        <xdr:cNvPr id="255" name="テキスト ボックス 254"/>
        <xdr:cNvSpPr txBox="1"/>
      </xdr:nvSpPr>
      <xdr:spPr>
        <a:xfrm>
          <a:off x="1752111" y="16160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150907</xdr:rowOff>
    </xdr:from>
    <xdr:to>
      <xdr:col>6</xdr:col>
      <xdr:colOff>38100</xdr:colOff>
      <xdr:row>96</xdr:row>
      <xdr:rowOff>81057</xdr:rowOff>
    </xdr:to>
    <xdr:sp macro="" textlink="">
      <xdr:nvSpPr>
        <xdr:cNvPr id="256" name="楕円 255"/>
        <xdr:cNvSpPr/>
      </xdr:nvSpPr>
      <xdr:spPr>
        <a:xfrm>
          <a:off x="1079500" y="16438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97584</xdr:rowOff>
    </xdr:from>
    <xdr:ext cx="534377" cy="259045"/>
    <xdr:sp macro="" textlink="">
      <xdr:nvSpPr>
        <xdr:cNvPr id="257" name="テキスト ボックス 256"/>
        <xdr:cNvSpPr txBox="1"/>
      </xdr:nvSpPr>
      <xdr:spPr>
        <a:xfrm>
          <a:off x="863111" y="16213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8" name="直線コネクタ 267"/>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9" name="テキスト ボックス 268"/>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0" name="直線コネクタ 269"/>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1" name="テキスト ボックス 270"/>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2" name="直線コネクタ 271"/>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3" name="テキスト ボックス 272"/>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4" name="直線コネクタ 273"/>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5" name="テキスト ボックス 274"/>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84187</xdr:rowOff>
    </xdr:from>
    <xdr:to>
      <xdr:col>54</xdr:col>
      <xdr:colOff>189865</xdr:colOff>
      <xdr:row>36</xdr:row>
      <xdr:rowOff>148766</xdr:rowOff>
    </xdr:to>
    <xdr:cxnSp macro="">
      <xdr:nvCxnSpPr>
        <xdr:cNvPr id="279" name="直線コネクタ 278"/>
        <xdr:cNvCxnSpPr/>
      </xdr:nvCxnSpPr>
      <xdr:spPr>
        <a:xfrm flipV="1">
          <a:off x="10475595" y="5227687"/>
          <a:ext cx="1270" cy="10932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152593</xdr:rowOff>
    </xdr:from>
    <xdr:ext cx="599010" cy="259045"/>
    <xdr:sp macro="" textlink="">
      <xdr:nvSpPr>
        <xdr:cNvPr id="280" name="補助費等最小値テキスト"/>
        <xdr:cNvSpPr txBox="1"/>
      </xdr:nvSpPr>
      <xdr:spPr>
        <a:xfrm>
          <a:off x="10528300" y="6324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148766</xdr:rowOff>
    </xdr:from>
    <xdr:to>
      <xdr:col>55</xdr:col>
      <xdr:colOff>88900</xdr:colOff>
      <xdr:row>36</xdr:row>
      <xdr:rowOff>148766</xdr:rowOff>
    </xdr:to>
    <xdr:cxnSp macro="">
      <xdr:nvCxnSpPr>
        <xdr:cNvPr id="281" name="直線コネクタ 280"/>
        <xdr:cNvCxnSpPr/>
      </xdr:nvCxnSpPr>
      <xdr:spPr>
        <a:xfrm>
          <a:off x="10388600" y="6320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30864</xdr:rowOff>
    </xdr:from>
    <xdr:ext cx="599010" cy="259045"/>
    <xdr:sp macro="" textlink="">
      <xdr:nvSpPr>
        <xdr:cNvPr id="282" name="補助費等最大値テキスト"/>
        <xdr:cNvSpPr txBox="1"/>
      </xdr:nvSpPr>
      <xdr:spPr>
        <a:xfrm>
          <a:off x="10528300" y="5002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84187</xdr:rowOff>
    </xdr:from>
    <xdr:to>
      <xdr:col>55</xdr:col>
      <xdr:colOff>88900</xdr:colOff>
      <xdr:row>30</xdr:row>
      <xdr:rowOff>84187</xdr:rowOff>
    </xdr:to>
    <xdr:cxnSp macro="">
      <xdr:nvCxnSpPr>
        <xdr:cNvPr id="283" name="直線コネクタ 282"/>
        <xdr:cNvCxnSpPr/>
      </xdr:nvCxnSpPr>
      <xdr:spPr>
        <a:xfrm>
          <a:off x="10388600" y="5227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12418</xdr:rowOff>
    </xdr:from>
    <xdr:to>
      <xdr:col>55</xdr:col>
      <xdr:colOff>0</xdr:colOff>
      <xdr:row>37</xdr:row>
      <xdr:rowOff>83654</xdr:rowOff>
    </xdr:to>
    <xdr:cxnSp macro="">
      <xdr:nvCxnSpPr>
        <xdr:cNvPr id="284" name="直線コネクタ 283"/>
        <xdr:cNvCxnSpPr/>
      </xdr:nvCxnSpPr>
      <xdr:spPr>
        <a:xfrm flipV="1">
          <a:off x="9639300" y="6184618"/>
          <a:ext cx="838200" cy="242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129404</xdr:rowOff>
    </xdr:from>
    <xdr:ext cx="599010" cy="259045"/>
    <xdr:sp macro="" textlink="">
      <xdr:nvSpPr>
        <xdr:cNvPr id="285" name="補助費等平均値テキスト"/>
        <xdr:cNvSpPr txBox="1"/>
      </xdr:nvSpPr>
      <xdr:spPr>
        <a:xfrm>
          <a:off x="10528300" y="59587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106527</xdr:rowOff>
    </xdr:from>
    <xdr:to>
      <xdr:col>55</xdr:col>
      <xdr:colOff>50800</xdr:colOff>
      <xdr:row>36</xdr:row>
      <xdr:rowOff>36677</xdr:rowOff>
    </xdr:to>
    <xdr:sp macro="" textlink="">
      <xdr:nvSpPr>
        <xdr:cNvPr id="286" name="フローチャート: 判断 285"/>
        <xdr:cNvSpPr/>
      </xdr:nvSpPr>
      <xdr:spPr>
        <a:xfrm>
          <a:off x="10426700" y="6107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82466</xdr:rowOff>
    </xdr:from>
    <xdr:to>
      <xdr:col>50</xdr:col>
      <xdr:colOff>114300</xdr:colOff>
      <xdr:row>37</xdr:row>
      <xdr:rowOff>83654</xdr:rowOff>
    </xdr:to>
    <xdr:cxnSp macro="">
      <xdr:nvCxnSpPr>
        <xdr:cNvPr id="287" name="直線コネクタ 286"/>
        <xdr:cNvCxnSpPr/>
      </xdr:nvCxnSpPr>
      <xdr:spPr>
        <a:xfrm>
          <a:off x="8750300" y="6426116"/>
          <a:ext cx="889000" cy="1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46138</xdr:rowOff>
    </xdr:from>
    <xdr:to>
      <xdr:col>50</xdr:col>
      <xdr:colOff>165100</xdr:colOff>
      <xdr:row>37</xdr:row>
      <xdr:rowOff>147738</xdr:rowOff>
    </xdr:to>
    <xdr:sp macro="" textlink="">
      <xdr:nvSpPr>
        <xdr:cNvPr id="288" name="フローチャート: 判断 287"/>
        <xdr:cNvSpPr/>
      </xdr:nvSpPr>
      <xdr:spPr>
        <a:xfrm>
          <a:off x="9588500" y="6389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138865</xdr:rowOff>
    </xdr:from>
    <xdr:ext cx="534377" cy="259045"/>
    <xdr:sp macro="" textlink="">
      <xdr:nvSpPr>
        <xdr:cNvPr id="289" name="テキスト ボックス 288"/>
        <xdr:cNvSpPr txBox="1"/>
      </xdr:nvSpPr>
      <xdr:spPr>
        <a:xfrm>
          <a:off x="9372111" y="6482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82466</xdr:rowOff>
    </xdr:from>
    <xdr:to>
      <xdr:col>45</xdr:col>
      <xdr:colOff>177800</xdr:colOff>
      <xdr:row>37</xdr:row>
      <xdr:rowOff>143369</xdr:rowOff>
    </xdr:to>
    <xdr:cxnSp macro="">
      <xdr:nvCxnSpPr>
        <xdr:cNvPr id="290" name="直線コネクタ 289"/>
        <xdr:cNvCxnSpPr/>
      </xdr:nvCxnSpPr>
      <xdr:spPr>
        <a:xfrm flipV="1">
          <a:off x="7861300" y="6426116"/>
          <a:ext cx="889000" cy="60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57026</xdr:rowOff>
    </xdr:from>
    <xdr:to>
      <xdr:col>46</xdr:col>
      <xdr:colOff>38100</xdr:colOff>
      <xdr:row>37</xdr:row>
      <xdr:rowOff>158626</xdr:rowOff>
    </xdr:to>
    <xdr:sp macro="" textlink="">
      <xdr:nvSpPr>
        <xdr:cNvPr id="291" name="フローチャート: 判断 290"/>
        <xdr:cNvSpPr/>
      </xdr:nvSpPr>
      <xdr:spPr>
        <a:xfrm>
          <a:off x="8699500" y="640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149753</xdr:rowOff>
    </xdr:from>
    <xdr:ext cx="534377" cy="259045"/>
    <xdr:sp macro="" textlink="">
      <xdr:nvSpPr>
        <xdr:cNvPr id="292" name="テキスト ボックス 291"/>
        <xdr:cNvSpPr txBox="1"/>
      </xdr:nvSpPr>
      <xdr:spPr>
        <a:xfrm>
          <a:off x="8483111" y="6493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140585</xdr:rowOff>
    </xdr:from>
    <xdr:to>
      <xdr:col>41</xdr:col>
      <xdr:colOff>50800</xdr:colOff>
      <xdr:row>37</xdr:row>
      <xdr:rowOff>143369</xdr:rowOff>
    </xdr:to>
    <xdr:cxnSp macro="">
      <xdr:nvCxnSpPr>
        <xdr:cNvPr id="293" name="直線コネクタ 292"/>
        <xdr:cNvCxnSpPr/>
      </xdr:nvCxnSpPr>
      <xdr:spPr>
        <a:xfrm>
          <a:off x="6972300" y="6484235"/>
          <a:ext cx="889000" cy="2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81512</xdr:rowOff>
    </xdr:from>
    <xdr:to>
      <xdr:col>41</xdr:col>
      <xdr:colOff>101600</xdr:colOff>
      <xdr:row>38</xdr:row>
      <xdr:rowOff>11661</xdr:rowOff>
    </xdr:to>
    <xdr:sp macro="" textlink="">
      <xdr:nvSpPr>
        <xdr:cNvPr id="294" name="フローチャート: 判断 293"/>
        <xdr:cNvSpPr/>
      </xdr:nvSpPr>
      <xdr:spPr>
        <a:xfrm>
          <a:off x="7810500" y="642516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28189</xdr:rowOff>
    </xdr:from>
    <xdr:ext cx="534377" cy="259045"/>
    <xdr:sp macro="" textlink="">
      <xdr:nvSpPr>
        <xdr:cNvPr id="295" name="テキスト ボックス 294"/>
        <xdr:cNvSpPr txBox="1"/>
      </xdr:nvSpPr>
      <xdr:spPr>
        <a:xfrm>
          <a:off x="7594111" y="6200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78074</xdr:rowOff>
    </xdr:from>
    <xdr:to>
      <xdr:col>36</xdr:col>
      <xdr:colOff>165100</xdr:colOff>
      <xdr:row>38</xdr:row>
      <xdr:rowOff>8224</xdr:rowOff>
    </xdr:to>
    <xdr:sp macro="" textlink="">
      <xdr:nvSpPr>
        <xdr:cNvPr id="296" name="フローチャート: 判断 295"/>
        <xdr:cNvSpPr/>
      </xdr:nvSpPr>
      <xdr:spPr>
        <a:xfrm>
          <a:off x="6921500" y="6421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24751</xdr:rowOff>
    </xdr:from>
    <xdr:ext cx="534377" cy="259045"/>
    <xdr:sp macro="" textlink="">
      <xdr:nvSpPr>
        <xdr:cNvPr id="297" name="テキスト ボックス 296"/>
        <xdr:cNvSpPr txBox="1"/>
      </xdr:nvSpPr>
      <xdr:spPr>
        <a:xfrm>
          <a:off x="6705111" y="6196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133068</xdr:rowOff>
    </xdr:from>
    <xdr:to>
      <xdr:col>55</xdr:col>
      <xdr:colOff>50800</xdr:colOff>
      <xdr:row>36</xdr:row>
      <xdr:rowOff>63218</xdr:rowOff>
    </xdr:to>
    <xdr:sp macro="" textlink="">
      <xdr:nvSpPr>
        <xdr:cNvPr id="303" name="楕円 302"/>
        <xdr:cNvSpPr/>
      </xdr:nvSpPr>
      <xdr:spPr>
        <a:xfrm>
          <a:off x="10426700" y="6133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111495</xdr:rowOff>
    </xdr:from>
    <xdr:ext cx="599010" cy="259045"/>
    <xdr:sp macro="" textlink="">
      <xdr:nvSpPr>
        <xdr:cNvPr id="304" name="補助費等該当値テキスト"/>
        <xdr:cNvSpPr txBox="1"/>
      </xdr:nvSpPr>
      <xdr:spPr>
        <a:xfrm>
          <a:off x="10528300" y="6112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32854</xdr:rowOff>
    </xdr:from>
    <xdr:to>
      <xdr:col>50</xdr:col>
      <xdr:colOff>165100</xdr:colOff>
      <xdr:row>37</xdr:row>
      <xdr:rowOff>134454</xdr:rowOff>
    </xdr:to>
    <xdr:sp macro="" textlink="">
      <xdr:nvSpPr>
        <xdr:cNvPr id="305" name="楕円 304"/>
        <xdr:cNvSpPr/>
      </xdr:nvSpPr>
      <xdr:spPr>
        <a:xfrm>
          <a:off x="9588500" y="6376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150981</xdr:rowOff>
    </xdr:from>
    <xdr:ext cx="534377" cy="259045"/>
    <xdr:sp macro="" textlink="">
      <xdr:nvSpPr>
        <xdr:cNvPr id="306" name="テキスト ボックス 305"/>
        <xdr:cNvSpPr txBox="1"/>
      </xdr:nvSpPr>
      <xdr:spPr>
        <a:xfrm>
          <a:off x="9372111" y="6151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31666</xdr:rowOff>
    </xdr:from>
    <xdr:to>
      <xdr:col>46</xdr:col>
      <xdr:colOff>38100</xdr:colOff>
      <xdr:row>37</xdr:row>
      <xdr:rowOff>133266</xdr:rowOff>
    </xdr:to>
    <xdr:sp macro="" textlink="">
      <xdr:nvSpPr>
        <xdr:cNvPr id="307" name="楕円 306"/>
        <xdr:cNvSpPr/>
      </xdr:nvSpPr>
      <xdr:spPr>
        <a:xfrm>
          <a:off x="8699500" y="6375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149793</xdr:rowOff>
    </xdr:from>
    <xdr:ext cx="599010" cy="259045"/>
    <xdr:sp macro="" textlink="">
      <xdr:nvSpPr>
        <xdr:cNvPr id="308" name="テキスト ボックス 307"/>
        <xdr:cNvSpPr txBox="1"/>
      </xdr:nvSpPr>
      <xdr:spPr>
        <a:xfrm>
          <a:off x="8450795" y="6150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92569</xdr:rowOff>
    </xdr:from>
    <xdr:to>
      <xdr:col>41</xdr:col>
      <xdr:colOff>101600</xdr:colOff>
      <xdr:row>38</xdr:row>
      <xdr:rowOff>22720</xdr:rowOff>
    </xdr:to>
    <xdr:sp macro="" textlink="">
      <xdr:nvSpPr>
        <xdr:cNvPr id="309" name="楕円 308"/>
        <xdr:cNvSpPr/>
      </xdr:nvSpPr>
      <xdr:spPr>
        <a:xfrm>
          <a:off x="7810500" y="643621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13846</xdr:rowOff>
    </xdr:from>
    <xdr:ext cx="534377" cy="259045"/>
    <xdr:sp macro="" textlink="">
      <xdr:nvSpPr>
        <xdr:cNvPr id="310" name="テキスト ボックス 309"/>
        <xdr:cNvSpPr txBox="1"/>
      </xdr:nvSpPr>
      <xdr:spPr>
        <a:xfrm>
          <a:off x="7594111" y="6528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89785</xdr:rowOff>
    </xdr:from>
    <xdr:to>
      <xdr:col>36</xdr:col>
      <xdr:colOff>165100</xdr:colOff>
      <xdr:row>38</xdr:row>
      <xdr:rowOff>19935</xdr:rowOff>
    </xdr:to>
    <xdr:sp macro="" textlink="">
      <xdr:nvSpPr>
        <xdr:cNvPr id="311" name="楕円 310"/>
        <xdr:cNvSpPr/>
      </xdr:nvSpPr>
      <xdr:spPr>
        <a:xfrm>
          <a:off x="6921500" y="643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11061</xdr:rowOff>
    </xdr:from>
    <xdr:ext cx="534377" cy="259045"/>
    <xdr:sp macro="" textlink="">
      <xdr:nvSpPr>
        <xdr:cNvPr id="312" name="テキスト ボックス 311"/>
        <xdr:cNvSpPr txBox="1"/>
      </xdr:nvSpPr>
      <xdr:spPr>
        <a:xfrm>
          <a:off x="6705111" y="6526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3" name="直線コネクタ 32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4" name="テキスト ボックス 32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5" name="直線コネクタ 32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6" name="テキスト ボックス 325"/>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7" name="直線コネクタ 32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28" name="テキスト ボックス 327"/>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9" name="直線コネクタ 32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0" name="テキスト ボックス 329"/>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1" name="直線コネクタ 33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2" name="テキスト ボックス 331"/>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3" name="直線コネクタ 33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4" name="テキスト ボックス 333"/>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31441</xdr:rowOff>
    </xdr:from>
    <xdr:to>
      <xdr:col>54</xdr:col>
      <xdr:colOff>189865</xdr:colOff>
      <xdr:row>59</xdr:row>
      <xdr:rowOff>65131</xdr:rowOff>
    </xdr:to>
    <xdr:cxnSp macro="">
      <xdr:nvCxnSpPr>
        <xdr:cNvPr id="338" name="直線コネクタ 337"/>
        <xdr:cNvCxnSpPr/>
      </xdr:nvCxnSpPr>
      <xdr:spPr>
        <a:xfrm flipV="1">
          <a:off x="10475595" y="8775391"/>
          <a:ext cx="1270" cy="1405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68958</xdr:rowOff>
    </xdr:from>
    <xdr:ext cx="534377" cy="259045"/>
    <xdr:sp macro="" textlink="">
      <xdr:nvSpPr>
        <xdr:cNvPr id="339" name="普通建設事業費最小値テキスト"/>
        <xdr:cNvSpPr txBox="1"/>
      </xdr:nvSpPr>
      <xdr:spPr>
        <a:xfrm>
          <a:off x="10528300" y="10184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65131</xdr:rowOff>
    </xdr:from>
    <xdr:to>
      <xdr:col>55</xdr:col>
      <xdr:colOff>88900</xdr:colOff>
      <xdr:row>59</xdr:row>
      <xdr:rowOff>65131</xdr:rowOff>
    </xdr:to>
    <xdr:cxnSp macro="">
      <xdr:nvCxnSpPr>
        <xdr:cNvPr id="340" name="直線コネクタ 339"/>
        <xdr:cNvCxnSpPr/>
      </xdr:nvCxnSpPr>
      <xdr:spPr>
        <a:xfrm>
          <a:off x="10388600" y="10180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149568</xdr:rowOff>
    </xdr:from>
    <xdr:ext cx="599010" cy="259045"/>
    <xdr:sp macro="" textlink="">
      <xdr:nvSpPr>
        <xdr:cNvPr id="341" name="普通建設事業費最大値テキスト"/>
        <xdr:cNvSpPr txBox="1"/>
      </xdr:nvSpPr>
      <xdr:spPr>
        <a:xfrm>
          <a:off x="10528300" y="8550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31441</xdr:rowOff>
    </xdr:from>
    <xdr:to>
      <xdr:col>55</xdr:col>
      <xdr:colOff>88900</xdr:colOff>
      <xdr:row>51</xdr:row>
      <xdr:rowOff>31441</xdr:rowOff>
    </xdr:to>
    <xdr:cxnSp macro="">
      <xdr:nvCxnSpPr>
        <xdr:cNvPr id="342" name="直線コネクタ 341"/>
        <xdr:cNvCxnSpPr/>
      </xdr:nvCxnSpPr>
      <xdr:spPr>
        <a:xfrm>
          <a:off x="10388600" y="8775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106912</xdr:rowOff>
    </xdr:from>
    <xdr:to>
      <xdr:col>55</xdr:col>
      <xdr:colOff>0</xdr:colOff>
      <xdr:row>59</xdr:row>
      <xdr:rowOff>23542</xdr:rowOff>
    </xdr:to>
    <xdr:cxnSp macro="">
      <xdr:nvCxnSpPr>
        <xdr:cNvPr id="343" name="直線コネクタ 342"/>
        <xdr:cNvCxnSpPr/>
      </xdr:nvCxnSpPr>
      <xdr:spPr>
        <a:xfrm flipV="1">
          <a:off x="9639300" y="9879562"/>
          <a:ext cx="838200" cy="25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59829</xdr:rowOff>
    </xdr:from>
    <xdr:ext cx="534377" cy="259045"/>
    <xdr:sp macro="" textlink="">
      <xdr:nvSpPr>
        <xdr:cNvPr id="344" name="普通建設事業費平均値テキスト"/>
        <xdr:cNvSpPr txBox="1"/>
      </xdr:nvSpPr>
      <xdr:spPr>
        <a:xfrm>
          <a:off x="10528300" y="98324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81402</xdr:rowOff>
    </xdr:from>
    <xdr:to>
      <xdr:col>55</xdr:col>
      <xdr:colOff>50800</xdr:colOff>
      <xdr:row>58</xdr:row>
      <xdr:rowOff>11552</xdr:rowOff>
    </xdr:to>
    <xdr:sp macro="" textlink="">
      <xdr:nvSpPr>
        <xdr:cNvPr id="345" name="フローチャート: 判断 344"/>
        <xdr:cNvSpPr/>
      </xdr:nvSpPr>
      <xdr:spPr>
        <a:xfrm>
          <a:off x="10426700" y="985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147786</xdr:rowOff>
    </xdr:from>
    <xdr:to>
      <xdr:col>50</xdr:col>
      <xdr:colOff>114300</xdr:colOff>
      <xdr:row>59</xdr:row>
      <xdr:rowOff>23542</xdr:rowOff>
    </xdr:to>
    <xdr:cxnSp macro="">
      <xdr:nvCxnSpPr>
        <xdr:cNvPr id="346" name="直線コネクタ 345"/>
        <xdr:cNvCxnSpPr/>
      </xdr:nvCxnSpPr>
      <xdr:spPr>
        <a:xfrm>
          <a:off x="8750300" y="10091886"/>
          <a:ext cx="889000" cy="47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85661</xdr:rowOff>
    </xdr:from>
    <xdr:to>
      <xdr:col>50</xdr:col>
      <xdr:colOff>165100</xdr:colOff>
      <xdr:row>58</xdr:row>
      <xdr:rowOff>15811</xdr:rowOff>
    </xdr:to>
    <xdr:sp macro="" textlink="">
      <xdr:nvSpPr>
        <xdr:cNvPr id="347" name="フローチャート: 判断 346"/>
        <xdr:cNvSpPr/>
      </xdr:nvSpPr>
      <xdr:spPr>
        <a:xfrm>
          <a:off x="9588500" y="985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32338</xdr:rowOff>
    </xdr:from>
    <xdr:ext cx="534377" cy="259045"/>
    <xdr:sp macro="" textlink="">
      <xdr:nvSpPr>
        <xdr:cNvPr id="348" name="テキスト ボックス 347"/>
        <xdr:cNvSpPr txBox="1"/>
      </xdr:nvSpPr>
      <xdr:spPr>
        <a:xfrm>
          <a:off x="9372111" y="9633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88137</xdr:rowOff>
    </xdr:from>
    <xdr:to>
      <xdr:col>45</xdr:col>
      <xdr:colOff>177800</xdr:colOff>
      <xdr:row>58</xdr:row>
      <xdr:rowOff>147786</xdr:rowOff>
    </xdr:to>
    <xdr:cxnSp macro="">
      <xdr:nvCxnSpPr>
        <xdr:cNvPr id="349" name="直線コネクタ 348"/>
        <xdr:cNvCxnSpPr/>
      </xdr:nvCxnSpPr>
      <xdr:spPr>
        <a:xfrm>
          <a:off x="7861300" y="10032237"/>
          <a:ext cx="889000" cy="59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37458</xdr:rowOff>
    </xdr:from>
    <xdr:to>
      <xdr:col>46</xdr:col>
      <xdr:colOff>38100</xdr:colOff>
      <xdr:row>57</xdr:row>
      <xdr:rowOff>139058</xdr:rowOff>
    </xdr:to>
    <xdr:sp macro="" textlink="">
      <xdr:nvSpPr>
        <xdr:cNvPr id="350" name="フローチャート: 判断 349"/>
        <xdr:cNvSpPr/>
      </xdr:nvSpPr>
      <xdr:spPr>
        <a:xfrm>
          <a:off x="8699500" y="9810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155585</xdr:rowOff>
    </xdr:from>
    <xdr:ext cx="599010" cy="259045"/>
    <xdr:sp macro="" textlink="">
      <xdr:nvSpPr>
        <xdr:cNvPr id="351" name="テキスト ボックス 350"/>
        <xdr:cNvSpPr txBox="1"/>
      </xdr:nvSpPr>
      <xdr:spPr>
        <a:xfrm>
          <a:off x="8450795" y="9585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154892</xdr:rowOff>
    </xdr:from>
    <xdr:to>
      <xdr:col>41</xdr:col>
      <xdr:colOff>50800</xdr:colOff>
      <xdr:row>58</xdr:row>
      <xdr:rowOff>88137</xdr:rowOff>
    </xdr:to>
    <xdr:cxnSp macro="">
      <xdr:nvCxnSpPr>
        <xdr:cNvPr id="352" name="直線コネクタ 351"/>
        <xdr:cNvCxnSpPr/>
      </xdr:nvCxnSpPr>
      <xdr:spPr>
        <a:xfrm>
          <a:off x="6972300" y="9927542"/>
          <a:ext cx="889000" cy="10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119947</xdr:rowOff>
    </xdr:from>
    <xdr:to>
      <xdr:col>41</xdr:col>
      <xdr:colOff>101600</xdr:colOff>
      <xdr:row>58</xdr:row>
      <xdr:rowOff>50097</xdr:rowOff>
    </xdr:to>
    <xdr:sp macro="" textlink="">
      <xdr:nvSpPr>
        <xdr:cNvPr id="353" name="フローチャート: 判断 352"/>
        <xdr:cNvSpPr/>
      </xdr:nvSpPr>
      <xdr:spPr>
        <a:xfrm>
          <a:off x="7810500" y="9892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66624</xdr:rowOff>
    </xdr:from>
    <xdr:ext cx="534377" cy="259045"/>
    <xdr:sp macro="" textlink="">
      <xdr:nvSpPr>
        <xdr:cNvPr id="354" name="テキスト ボックス 353"/>
        <xdr:cNvSpPr txBox="1"/>
      </xdr:nvSpPr>
      <xdr:spPr>
        <a:xfrm>
          <a:off x="7594111" y="9667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133304</xdr:rowOff>
    </xdr:from>
    <xdr:to>
      <xdr:col>36</xdr:col>
      <xdr:colOff>165100</xdr:colOff>
      <xdr:row>58</xdr:row>
      <xdr:rowOff>63454</xdr:rowOff>
    </xdr:to>
    <xdr:sp macro="" textlink="">
      <xdr:nvSpPr>
        <xdr:cNvPr id="355" name="フローチャート: 判断 354"/>
        <xdr:cNvSpPr/>
      </xdr:nvSpPr>
      <xdr:spPr>
        <a:xfrm>
          <a:off x="6921500" y="9905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54581</xdr:rowOff>
    </xdr:from>
    <xdr:ext cx="534377" cy="259045"/>
    <xdr:sp macro="" textlink="">
      <xdr:nvSpPr>
        <xdr:cNvPr id="356" name="テキスト ボックス 355"/>
        <xdr:cNvSpPr txBox="1"/>
      </xdr:nvSpPr>
      <xdr:spPr>
        <a:xfrm>
          <a:off x="6705111" y="9998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56112</xdr:rowOff>
    </xdr:from>
    <xdr:to>
      <xdr:col>55</xdr:col>
      <xdr:colOff>50800</xdr:colOff>
      <xdr:row>57</xdr:row>
      <xdr:rowOff>157712</xdr:rowOff>
    </xdr:to>
    <xdr:sp macro="" textlink="">
      <xdr:nvSpPr>
        <xdr:cNvPr id="362" name="楕円 361"/>
        <xdr:cNvSpPr/>
      </xdr:nvSpPr>
      <xdr:spPr>
        <a:xfrm>
          <a:off x="10426700" y="9828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78989</xdr:rowOff>
    </xdr:from>
    <xdr:ext cx="599010" cy="259045"/>
    <xdr:sp macro="" textlink="">
      <xdr:nvSpPr>
        <xdr:cNvPr id="363" name="普通建設事業費該当値テキスト"/>
        <xdr:cNvSpPr txBox="1"/>
      </xdr:nvSpPr>
      <xdr:spPr>
        <a:xfrm>
          <a:off x="10528300" y="9680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144192</xdr:rowOff>
    </xdr:from>
    <xdr:to>
      <xdr:col>50</xdr:col>
      <xdr:colOff>165100</xdr:colOff>
      <xdr:row>59</xdr:row>
      <xdr:rowOff>74342</xdr:rowOff>
    </xdr:to>
    <xdr:sp macro="" textlink="">
      <xdr:nvSpPr>
        <xdr:cNvPr id="364" name="楕円 363"/>
        <xdr:cNvSpPr/>
      </xdr:nvSpPr>
      <xdr:spPr>
        <a:xfrm>
          <a:off x="9588500" y="10088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65469</xdr:rowOff>
    </xdr:from>
    <xdr:ext cx="534377" cy="259045"/>
    <xdr:sp macro="" textlink="">
      <xdr:nvSpPr>
        <xdr:cNvPr id="365" name="テキスト ボックス 364"/>
        <xdr:cNvSpPr txBox="1"/>
      </xdr:nvSpPr>
      <xdr:spPr>
        <a:xfrm>
          <a:off x="9372111" y="10181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96986</xdr:rowOff>
    </xdr:from>
    <xdr:to>
      <xdr:col>46</xdr:col>
      <xdr:colOff>38100</xdr:colOff>
      <xdr:row>59</xdr:row>
      <xdr:rowOff>27136</xdr:rowOff>
    </xdr:to>
    <xdr:sp macro="" textlink="">
      <xdr:nvSpPr>
        <xdr:cNvPr id="366" name="楕円 365"/>
        <xdr:cNvSpPr/>
      </xdr:nvSpPr>
      <xdr:spPr>
        <a:xfrm>
          <a:off x="8699500" y="10041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18263</xdr:rowOff>
    </xdr:from>
    <xdr:ext cx="534377" cy="259045"/>
    <xdr:sp macro="" textlink="">
      <xdr:nvSpPr>
        <xdr:cNvPr id="367" name="テキスト ボックス 366"/>
        <xdr:cNvSpPr txBox="1"/>
      </xdr:nvSpPr>
      <xdr:spPr>
        <a:xfrm>
          <a:off x="8483111" y="10133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37337</xdr:rowOff>
    </xdr:from>
    <xdr:to>
      <xdr:col>41</xdr:col>
      <xdr:colOff>101600</xdr:colOff>
      <xdr:row>58</xdr:row>
      <xdr:rowOff>138937</xdr:rowOff>
    </xdr:to>
    <xdr:sp macro="" textlink="">
      <xdr:nvSpPr>
        <xdr:cNvPr id="368" name="楕円 367"/>
        <xdr:cNvSpPr/>
      </xdr:nvSpPr>
      <xdr:spPr>
        <a:xfrm>
          <a:off x="7810500" y="9981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130064</xdr:rowOff>
    </xdr:from>
    <xdr:ext cx="534377" cy="259045"/>
    <xdr:sp macro="" textlink="">
      <xdr:nvSpPr>
        <xdr:cNvPr id="369" name="テキスト ボックス 368"/>
        <xdr:cNvSpPr txBox="1"/>
      </xdr:nvSpPr>
      <xdr:spPr>
        <a:xfrm>
          <a:off x="7594111" y="10074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104092</xdr:rowOff>
    </xdr:from>
    <xdr:to>
      <xdr:col>36</xdr:col>
      <xdr:colOff>165100</xdr:colOff>
      <xdr:row>58</xdr:row>
      <xdr:rowOff>34242</xdr:rowOff>
    </xdr:to>
    <xdr:sp macro="" textlink="">
      <xdr:nvSpPr>
        <xdr:cNvPr id="370" name="楕円 369"/>
        <xdr:cNvSpPr/>
      </xdr:nvSpPr>
      <xdr:spPr>
        <a:xfrm>
          <a:off x="6921500" y="9876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50769</xdr:rowOff>
    </xdr:from>
    <xdr:ext cx="534377" cy="259045"/>
    <xdr:sp macro="" textlink="">
      <xdr:nvSpPr>
        <xdr:cNvPr id="371" name="テキスト ボックス 370"/>
        <xdr:cNvSpPr txBox="1"/>
      </xdr:nvSpPr>
      <xdr:spPr>
        <a:xfrm>
          <a:off x="6705111" y="9651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5" name="テキスト ボックス 384"/>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7" name="テキスト ボックス 386"/>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9" name="テキスト ボックス 388"/>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117339</xdr:rowOff>
    </xdr:from>
    <xdr:to>
      <xdr:col>54</xdr:col>
      <xdr:colOff>189865</xdr:colOff>
      <xdr:row>78</xdr:row>
      <xdr:rowOff>139700</xdr:rowOff>
    </xdr:to>
    <xdr:cxnSp macro="">
      <xdr:nvCxnSpPr>
        <xdr:cNvPr id="393" name="直線コネクタ 392"/>
        <xdr:cNvCxnSpPr/>
      </xdr:nvCxnSpPr>
      <xdr:spPr>
        <a:xfrm flipV="1">
          <a:off x="10475595" y="12290289"/>
          <a:ext cx="1270" cy="1222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4"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5" name="直線コネクタ 394"/>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64016</xdr:rowOff>
    </xdr:from>
    <xdr:ext cx="599010" cy="259045"/>
    <xdr:sp macro="" textlink="">
      <xdr:nvSpPr>
        <xdr:cNvPr id="396" name="普通建設事業費 （ うち新規整備　）最大値テキスト"/>
        <xdr:cNvSpPr txBox="1"/>
      </xdr:nvSpPr>
      <xdr:spPr>
        <a:xfrm>
          <a:off x="10528300" y="12065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117339</xdr:rowOff>
    </xdr:from>
    <xdr:to>
      <xdr:col>55</xdr:col>
      <xdr:colOff>88900</xdr:colOff>
      <xdr:row>71</xdr:row>
      <xdr:rowOff>117339</xdr:rowOff>
    </xdr:to>
    <xdr:cxnSp macro="">
      <xdr:nvCxnSpPr>
        <xdr:cNvPr id="397" name="直線コネクタ 396"/>
        <xdr:cNvCxnSpPr/>
      </xdr:nvCxnSpPr>
      <xdr:spPr>
        <a:xfrm>
          <a:off x="10388600" y="12290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116895</xdr:rowOff>
    </xdr:from>
    <xdr:to>
      <xdr:col>55</xdr:col>
      <xdr:colOff>0</xdr:colOff>
      <xdr:row>78</xdr:row>
      <xdr:rowOff>138037</xdr:rowOff>
    </xdr:to>
    <xdr:cxnSp macro="">
      <xdr:nvCxnSpPr>
        <xdr:cNvPr id="398" name="直線コネクタ 397"/>
        <xdr:cNvCxnSpPr/>
      </xdr:nvCxnSpPr>
      <xdr:spPr>
        <a:xfrm flipV="1">
          <a:off x="9639300" y="13318545"/>
          <a:ext cx="838200" cy="192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100268</xdr:rowOff>
    </xdr:from>
    <xdr:ext cx="534377" cy="259045"/>
    <xdr:sp macro="" textlink="">
      <xdr:nvSpPr>
        <xdr:cNvPr id="399" name="普通建設事業費 （ うち新規整備　）平均値テキスト"/>
        <xdr:cNvSpPr txBox="1"/>
      </xdr:nvSpPr>
      <xdr:spPr>
        <a:xfrm>
          <a:off x="10528300" y="133019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121841</xdr:rowOff>
    </xdr:from>
    <xdr:to>
      <xdr:col>55</xdr:col>
      <xdr:colOff>50800</xdr:colOff>
      <xdr:row>78</xdr:row>
      <xdr:rowOff>51991</xdr:rowOff>
    </xdr:to>
    <xdr:sp macro="" textlink="">
      <xdr:nvSpPr>
        <xdr:cNvPr id="400" name="フローチャート: 判断 399"/>
        <xdr:cNvSpPr/>
      </xdr:nvSpPr>
      <xdr:spPr>
        <a:xfrm>
          <a:off x="10426700" y="13323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67979</xdr:rowOff>
    </xdr:from>
    <xdr:to>
      <xdr:col>50</xdr:col>
      <xdr:colOff>114300</xdr:colOff>
      <xdr:row>78</xdr:row>
      <xdr:rowOff>138037</xdr:rowOff>
    </xdr:to>
    <xdr:cxnSp macro="">
      <xdr:nvCxnSpPr>
        <xdr:cNvPr id="401" name="直線コネクタ 400"/>
        <xdr:cNvCxnSpPr/>
      </xdr:nvCxnSpPr>
      <xdr:spPr>
        <a:xfrm>
          <a:off x="8750300" y="13441079"/>
          <a:ext cx="889000" cy="7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118188</xdr:rowOff>
    </xdr:from>
    <xdr:to>
      <xdr:col>50</xdr:col>
      <xdr:colOff>165100</xdr:colOff>
      <xdr:row>78</xdr:row>
      <xdr:rowOff>48338</xdr:rowOff>
    </xdr:to>
    <xdr:sp macro="" textlink="">
      <xdr:nvSpPr>
        <xdr:cNvPr id="402" name="フローチャート: 判断 401"/>
        <xdr:cNvSpPr/>
      </xdr:nvSpPr>
      <xdr:spPr>
        <a:xfrm>
          <a:off x="9588500" y="1331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64865</xdr:rowOff>
    </xdr:from>
    <xdr:ext cx="534377" cy="259045"/>
    <xdr:sp macro="" textlink="">
      <xdr:nvSpPr>
        <xdr:cNvPr id="403" name="テキスト ボックス 402"/>
        <xdr:cNvSpPr txBox="1"/>
      </xdr:nvSpPr>
      <xdr:spPr>
        <a:xfrm>
          <a:off x="9372111" y="13095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67979</xdr:rowOff>
    </xdr:from>
    <xdr:to>
      <xdr:col>45</xdr:col>
      <xdr:colOff>177800</xdr:colOff>
      <xdr:row>78</xdr:row>
      <xdr:rowOff>70114</xdr:rowOff>
    </xdr:to>
    <xdr:cxnSp macro="">
      <xdr:nvCxnSpPr>
        <xdr:cNvPr id="404" name="直線コネクタ 403"/>
        <xdr:cNvCxnSpPr/>
      </xdr:nvCxnSpPr>
      <xdr:spPr>
        <a:xfrm flipV="1">
          <a:off x="7861300" y="13441079"/>
          <a:ext cx="889000" cy="2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111362</xdr:rowOff>
    </xdr:from>
    <xdr:to>
      <xdr:col>46</xdr:col>
      <xdr:colOff>38100</xdr:colOff>
      <xdr:row>78</xdr:row>
      <xdr:rowOff>41512</xdr:rowOff>
    </xdr:to>
    <xdr:sp macro="" textlink="">
      <xdr:nvSpPr>
        <xdr:cNvPr id="405" name="フローチャート: 判断 404"/>
        <xdr:cNvSpPr/>
      </xdr:nvSpPr>
      <xdr:spPr>
        <a:xfrm>
          <a:off x="8699500" y="1331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58039</xdr:rowOff>
    </xdr:from>
    <xdr:ext cx="534377" cy="259045"/>
    <xdr:sp macro="" textlink="">
      <xdr:nvSpPr>
        <xdr:cNvPr id="406" name="テキスト ボックス 405"/>
        <xdr:cNvSpPr txBox="1"/>
      </xdr:nvSpPr>
      <xdr:spPr>
        <a:xfrm>
          <a:off x="8483111" y="1308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49169</xdr:rowOff>
    </xdr:from>
    <xdr:to>
      <xdr:col>41</xdr:col>
      <xdr:colOff>50800</xdr:colOff>
      <xdr:row>78</xdr:row>
      <xdr:rowOff>70114</xdr:rowOff>
    </xdr:to>
    <xdr:cxnSp macro="">
      <xdr:nvCxnSpPr>
        <xdr:cNvPr id="407" name="直線コネクタ 406"/>
        <xdr:cNvCxnSpPr/>
      </xdr:nvCxnSpPr>
      <xdr:spPr>
        <a:xfrm>
          <a:off x="6972300" y="13250819"/>
          <a:ext cx="889000" cy="192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153901</xdr:rowOff>
    </xdr:from>
    <xdr:to>
      <xdr:col>41</xdr:col>
      <xdr:colOff>101600</xdr:colOff>
      <xdr:row>78</xdr:row>
      <xdr:rowOff>84051</xdr:rowOff>
    </xdr:to>
    <xdr:sp macro="" textlink="">
      <xdr:nvSpPr>
        <xdr:cNvPr id="408" name="フローチャート: 判断 407"/>
        <xdr:cNvSpPr/>
      </xdr:nvSpPr>
      <xdr:spPr>
        <a:xfrm>
          <a:off x="7810500" y="1335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100578</xdr:rowOff>
    </xdr:from>
    <xdr:ext cx="534377" cy="259045"/>
    <xdr:sp macro="" textlink="">
      <xdr:nvSpPr>
        <xdr:cNvPr id="409" name="テキスト ボックス 408"/>
        <xdr:cNvSpPr txBox="1"/>
      </xdr:nvSpPr>
      <xdr:spPr>
        <a:xfrm>
          <a:off x="7594111" y="13130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144373</xdr:rowOff>
    </xdr:from>
    <xdr:to>
      <xdr:col>36</xdr:col>
      <xdr:colOff>165100</xdr:colOff>
      <xdr:row>78</xdr:row>
      <xdr:rowOff>74523</xdr:rowOff>
    </xdr:to>
    <xdr:sp macro="" textlink="">
      <xdr:nvSpPr>
        <xdr:cNvPr id="410" name="フローチャート: 判断 409"/>
        <xdr:cNvSpPr/>
      </xdr:nvSpPr>
      <xdr:spPr>
        <a:xfrm>
          <a:off x="6921500" y="13346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65650</xdr:rowOff>
    </xdr:from>
    <xdr:ext cx="534377" cy="259045"/>
    <xdr:sp macro="" textlink="">
      <xdr:nvSpPr>
        <xdr:cNvPr id="411" name="テキスト ボックス 410"/>
        <xdr:cNvSpPr txBox="1"/>
      </xdr:nvSpPr>
      <xdr:spPr>
        <a:xfrm>
          <a:off x="6705111" y="13438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66095</xdr:rowOff>
    </xdr:from>
    <xdr:to>
      <xdr:col>55</xdr:col>
      <xdr:colOff>50800</xdr:colOff>
      <xdr:row>77</xdr:row>
      <xdr:rowOff>167695</xdr:rowOff>
    </xdr:to>
    <xdr:sp macro="" textlink="">
      <xdr:nvSpPr>
        <xdr:cNvPr id="417" name="楕円 416"/>
        <xdr:cNvSpPr/>
      </xdr:nvSpPr>
      <xdr:spPr>
        <a:xfrm>
          <a:off x="10426700" y="13267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88972</xdr:rowOff>
    </xdr:from>
    <xdr:ext cx="534377" cy="259045"/>
    <xdr:sp macro="" textlink="">
      <xdr:nvSpPr>
        <xdr:cNvPr id="418" name="普通建設事業費 （ うち新規整備　）該当値テキスト"/>
        <xdr:cNvSpPr txBox="1"/>
      </xdr:nvSpPr>
      <xdr:spPr>
        <a:xfrm>
          <a:off x="10528300" y="13119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87237</xdr:rowOff>
    </xdr:from>
    <xdr:to>
      <xdr:col>50</xdr:col>
      <xdr:colOff>165100</xdr:colOff>
      <xdr:row>79</xdr:row>
      <xdr:rowOff>17387</xdr:rowOff>
    </xdr:to>
    <xdr:sp macro="" textlink="">
      <xdr:nvSpPr>
        <xdr:cNvPr id="419" name="楕円 418"/>
        <xdr:cNvSpPr/>
      </xdr:nvSpPr>
      <xdr:spPr>
        <a:xfrm>
          <a:off x="9588500" y="1346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8514</xdr:rowOff>
    </xdr:from>
    <xdr:ext cx="378565" cy="259045"/>
    <xdr:sp macro="" textlink="">
      <xdr:nvSpPr>
        <xdr:cNvPr id="420" name="テキスト ボックス 419"/>
        <xdr:cNvSpPr txBox="1"/>
      </xdr:nvSpPr>
      <xdr:spPr>
        <a:xfrm>
          <a:off x="9450017" y="135530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17179</xdr:rowOff>
    </xdr:from>
    <xdr:to>
      <xdr:col>46</xdr:col>
      <xdr:colOff>38100</xdr:colOff>
      <xdr:row>78</xdr:row>
      <xdr:rowOff>118779</xdr:rowOff>
    </xdr:to>
    <xdr:sp macro="" textlink="">
      <xdr:nvSpPr>
        <xdr:cNvPr id="421" name="楕円 420"/>
        <xdr:cNvSpPr/>
      </xdr:nvSpPr>
      <xdr:spPr>
        <a:xfrm>
          <a:off x="8699500" y="13390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109906</xdr:rowOff>
    </xdr:from>
    <xdr:ext cx="534377" cy="259045"/>
    <xdr:sp macro="" textlink="">
      <xdr:nvSpPr>
        <xdr:cNvPr id="422" name="テキスト ボックス 421"/>
        <xdr:cNvSpPr txBox="1"/>
      </xdr:nvSpPr>
      <xdr:spPr>
        <a:xfrm>
          <a:off x="8483111" y="13483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19314</xdr:rowOff>
    </xdr:from>
    <xdr:to>
      <xdr:col>41</xdr:col>
      <xdr:colOff>101600</xdr:colOff>
      <xdr:row>78</xdr:row>
      <xdr:rowOff>120914</xdr:rowOff>
    </xdr:to>
    <xdr:sp macro="" textlink="">
      <xdr:nvSpPr>
        <xdr:cNvPr id="423" name="楕円 422"/>
        <xdr:cNvSpPr/>
      </xdr:nvSpPr>
      <xdr:spPr>
        <a:xfrm>
          <a:off x="7810500" y="1339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112041</xdr:rowOff>
    </xdr:from>
    <xdr:ext cx="534377" cy="259045"/>
    <xdr:sp macro="" textlink="">
      <xdr:nvSpPr>
        <xdr:cNvPr id="424" name="テキスト ボックス 423"/>
        <xdr:cNvSpPr txBox="1"/>
      </xdr:nvSpPr>
      <xdr:spPr>
        <a:xfrm>
          <a:off x="7594111" y="13485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169819</xdr:rowOff>
    </xdr:from>
    <xdr:to>
      <xdr:col>36</xdr:col>
      <xdr:colOff>165100</xdr:colOff>
      <xdr:row>77</xdr:row>
      <xdr:rowOff>99969</xdr:rowOff>
    </xdr:to>
    <xdr:sp macro="" textlink="">
      <xdr:nvSpPr>
        <xdr:cNvPr id="425" name="楕円 424"/>
        <xdr:cNvSpPr/>
      </xdr:nvSpPr>
      <xdr:spPr>
        <a:xfrm>
          <a:off x="6921500" y="13200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116496</xdr:rowOff>
    </xdr:from>
    <xdr:ext cx="534377" cy="259045"/>
    <xdr:sp macro="" textlink="">
      <xdr:nvSpPr>
        <xdr:cNvPr id="426" name="テキスト ボックス 425"/>
        <xdr:cNvSpPr txBox="1"/>
      </xdr:nvSpPr>
      <xdr:spPr>
        <a:xfrm>
          <a:off x="6705111" y="12975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7" name="直線コネクタ 436"/>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38" name="テキスト ボックス 437"/>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0" name="テキスト ボックス 43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1" name="直線コネクタ 440"/>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2" name="テキスト ボックス 441"/>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4" name="テキスト ボックス 44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4471</xdr:rowOff>
    </xdr:from>
    <xdr:to>
      <xdr:col>54</xdr:col>
      <xdr:colOff>189865</xdr:colOff>
      <xdr:row>98</xdr:row>
      <xdr:rowOff>17924</xdr:rowOff>
    </xdr:to>
    <xdr:cxnSp macro="">
      <xdr:nvCxnSpPr>
        <xdr:cNvPr id="446" name="直線コネクタ 445"/>
        <xdr:cNvCxnSpPr/>
      </xdr:nvCxnSpPr>
      <xdr:spPr>
        <a:xfrm flipV="1">
          <a:off x="10475595" y="15606421"/>
          <a:ext cx="1270" cy="1213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21751</xdr:rowOff>
    </xdr:from>
    <xdr:ext cx="469744" cy="259045"/>
    <xdr:sp macro="" textlink="">
      <xdr:nvSpPr>
        <xdr:cNvPr id="447" name="普通建設事業費 （ うち更新整備　）最小値テキスト"/>
        <xdr:cNvSpPr txBox="1"/>
      </xdr:nvSpPr>
      <xdr:spPr>
        <a:xfrm>
          <a:off x="10528300" y="16823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17924</xdr:rowOff>
    </xdr:from>
    <xdr:to>
      <xdr:col>55</xdr:col>
      <xdr:colOff>88900</xdr:colOff>
      <xdr:row>98</xdr:row>
      <xdr:rowOff>17924</xdr:rowOff>
    </xdr:to>
    <xdr:cxnSp macro="">
      <xdr:nvCxnSpPr>
        <xdr:cNvPr id="448" name="直線コネクタ 447"/>
        <xdr:cNvCxnSpPr/>
      </xdr:nvCxnSpPr>
      <xdr:spPr>
        <a:xfrm>
          <a:off x="10388600" y="16820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122598</xdr:rowOff>
    </xdr:from>
    <xdr:ext cx="599010" cy="259045"/>
    <xdr:sp macro="" textlink="">
      <xdr:nvSpPr>
        <xdr:cNvPr id="449" name="普通建設事業費 （ うち更新整備　）最大値テキスト"/>
        <xdr:cNvSpPr txBox="1"/>
      </xdr:nvSpPr>
      <xdr:spPr>
        <a:xfrm>
          <a:off x="10528300" y="15381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4471</xdr:rowOff>
    </xdr:from>
    <xdr:to>
      <xdr:col>55</xdr:col>
      <xdr:colOff>88900</xdr:colOff>
      <xdr:row>91</xdr:row>
      <xdr:rowOff>4471</xdr:rowOff>
    </xdr:to>
    <xdr:cxnSp macro="">
      <xdr:nvCxnSpPr>
        <xdr:cNvPr id="450" name="直線コネクタ 449"/>
        <xdr:cNvCxnSpPr/>
      </xdr:nvCxnSpPr>
      <xdr:spPr>
        <a:xfrm>
          <a:off x="10388600" y="15606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79533</xdr:rowOff>
    </xdr:from>
    <xdr:to>
      <xdr:col>55</xdr:col>
      <xdr:colOff>0</xdr:colOff>
      <xdr:row>97</xdr:row>
      <xdr:rowOff>80172</xdr:rowOff>
    </xdr:to>
    <xdr:cxnSp macro="">
      <xdr:nvCxnSpPr>
        <xdr:cNvPr id="451" name="直線コネクタ 450"/>
        <xdr:cNvCxnSpPr/>
      </xdr:nvCxnSpPr>
      <xdr:spPr>
        <a:xfrm flipV="1">
          <a:off x="9639300" y="16538733"/>
          <a:ext cx="838200" cy="172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34738</xdr:rowOff>
    </xdr:from>
    <xdr:ext cx="534377" cy="259045"/>
    <xdr:sp macro="" textlink="">
      <xdr:nvSpPr>
        <xdr:cNvPr id="452" name="普通建設事業費 （ うち更新整備　）平均値テキスト"/>
        <xdr:cNvSpPr txBox="1"/>
      </xdr:nvSpPr>
      <xdr:spPr>
        <a:xfrm>
          <a:off x="10528300" y="163224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11861</xdr:rowOff>
    </xdr:from>
    <xdr:to>
      <xdr:col>55</xdr:col>
      <xdr:colOff>50800</xdr:colOff>
      <xdr:row>96</xdr:row>
      <xdr:rowOff>113461</xdr:rowOff>
    </xdr:to>
    <xdr:sp macro="" textlink="">
      <xdr:nvSpPr>
        <xdr:cNvPr id="453" name="フローチャート: 判断 452"/>
        <xdr:cNvSpPr/>
      </xdr:nvSpPr>
      <xdr:spPr>
        <a:xfrm>
          <a:off x="10426700" y="16471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80172</xdr:rowOff>
    </xdr:from>
    <xdr:to>
      <xdr:col>50</xdr:col>
      <xdr:colOff>114300</xdr:colOff>
      <xdr:row>97</xdr:row>
      <xdr:rowOff>122789</xdr:rowOff>
    </xdr:to>
    <xdr:cxnSp macro="">
      <xdr:nvCxnSpPr>
        <xdr:cNvPr id="454" name="直線コネクタ 453"/>
        <xdr:cNvCxnSpPr/>
      </xdr:nvCxnSpPr>
      <xdr:spPr>
        <a:xfrm flipV="1">
          <a:off x="8750300" y="16710822"/>
          <a:ext cx="889000" cy="42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23213</xdr:rowOff>
    </xdr:from>
    <xdr:to>
      <xdr:col>50</xdr:col>
      <xdr:colOff>165100</xdr:colOff>
      <xdr:row>96</xdr:row>
      <xdr:rowOff>124813</xdr:rowOff>
    </xdr:to>
    <xdr:sp macro="" textlink="">
      <xdr:nvSpPr>
        <xdr:cNvPr id="455" name="フローチャート: 判断 454"/>
        <xdr:cNvSpPr/>
      </xdr:nvSpPr>
      <xdr:spPr>
        <a:xfrm>
          <a:off x="9588500" y="1648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141340</xdr:rowOff>
    </xdr:from>
    <xdr:ext cx="534377" cy="259045"/>
    <xdr:sp macro="" textlink="">
      <xdr:nvSpPr>
        <xdr:cNvPr id="456" name="テキスト ボックス 455"/>
        <xdr:cNvSpPr txBox="1"/>
      </xdr:nvSpPr>
      <xdr:spPr>
        <a:xfrm>
          <a:off x="9372111" y="16257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103845</xdr:rowOff>
    </xdr:from>
    <xdr:to>
      <xdr:col>45</xdr:col>
      <xdr:colOff>177800</xdr:colOff>
      <xdr:row>97</xdr:row>
      <xdr:rowOff>122789</xdr:rowOff>
    </xdr:to>
    <xdr:cxnSp macro="">
      <xdr:nvCxnSpPr>
        <xdr:cNvPr id="457" name="直線コネクタ 456"/>
        <xdr:cNvCxnSpPr/>
      </xdr:nvCxnSpPr>
      <xdr:spPr>
        <a:xfrm>
          <a:off x="7861300" y="16734495"/>
          <a:ext cx="889000" cy="18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124630</xdr:rowOff>
    </xdr:from>
    <xdr:to>
      <xdr:col>46</xdr:col>
      <xdr:colOff>38100</xdr:colOff>
      <xdr:row>96</xdr:row>
      <xdr:rowOff>54780</xdr:rowOff>
    </xdr:to>
    <xdr:sp macro="" textlink="">
      <xdr:nvSpPr>
        <xdr:cNvPr id="458" name="フローチャート: 判断 457"/>
        <xdr:cNvSpPr/>
      </xdr:nvSpPr>
      <xdr:spPr>
        <a:xfrm>
          <a:off x="8699500" y="1641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71307</xdr:rowOff>
    </xdr:from>
    <xdr:ext cx="534377" cy="259045"/>
    <xdr:sp macro="" textlink="">
      <xdr:nvSpPr>
        <xdr:cNvPr id="459" name="テキスト ボックス 458"/>
        <xdr:cNvSpPr txBox="1"/>
      </xdr:nvSpPr>
      <xdr:spPr>
        <a:xfrm>
          <a:off x="8483111" y="16187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103845</xdr:rowOff>
    </xdr:from>
    <xdr:to>
      <xdr:col>41</xdr:col>
      <xdr:colOff>50800</xdr:colOff>
      <xdr:row>97</xdr:row>
      <xdr:rowOff>145695</xdr:rowOff>
    </xdr:to>
    <xdr:cxnSp macro="">
      <xdr:nvCxnSpPr>
        <xdr:cNvPr id="460" name="直線コネクタ 459"/>
        <xdr:cNvCxnSpPr/>
      </xdr:nvCxnSpPr>
      <xdr:spPr>
        <a:xfrm flipV="1">
          <a:off x="6972300" y="16734495"/>
          <a:ext cx="889000" cy="41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38591</xdr:rowOff>
    </xdr:from>
    <xdr:to>
      <xdr:col>41</xdr:col>
      <xdr:colOff>101600</xdr:colOff>
      <xdr:row>96</xdr:row>
      <xdr:rowOff>140191</xdr:rowOff>
    </xdr:to>
    <xdr:sp macro="" textlink="">
      <xdr:nvSpPr>
        <xdr:cNvPr id="461" name="フローチャート: 判断 460"/>
        <xdr:cNvSpPr/>
      </xdr:nvSpPr>
      <xdr:spPr>
        <a:xfrm>
          <a:off x="7810500" y="1649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156718</xdr:rowOff>
    </xdr:from>
    <xdr:ext cx="534377" cy="259045"/>
    <xdr:sp macro="" textlink="">
      <xdr:nvSpPr>
        <xdr:cNvPr id="462" name="テキスト ボックス 461"/>
        <xdr:cNvSpPr txBox="1"/>
      </xdr:nvSpPr>
      <xdr:spPr>
        <a:xfrm>
          <a:off x="7594111" y="16273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65760</xdr:rowOff>
    </xdr:from>
    <xdr:to>
      <xdr:col>36</xdr:col>
      <xdr:colOff>165100</xdr:colOff>
      <xdr:row>96</xdr:row>
      <xdr:rowOff>167360</xdr:rowOff>
    </xdr:to>
    <xdr:sp macro="" textlink="">
      <xdr:nvSpPr>
        <xdr:cNvPr id="463" name="フローチャート: 判断 462"/>
        <xdr:cNvSpPr/>
      </xdr:nvSpPr>
      <xdr:spPr>
        <a:xfrm>
          <a:off x="6921500" y="1652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12437</xdr:rowOff>
    </xdr:from>
    <xdr:ext cx="534377" cy="259045"/>
    <xdr:sp macro="" textlink="">
      <xdr:nvSpPr>
        <xdr:cNvPr id="464" name="テキスト ボックス 463"/>
        <xdr:cNvSpPr txBox="1"/>
      </xdr:nvSpPr>
      <xdr:spPr>
        <a:xfrm>
          <a:off x="6705111" y="16300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28733</xdr:rowOff>
    </xdr:from>
    <xdr:to>
      <xdr:col>55</xdr:col>
      <xdr:colOff>50800</xdr:colOff>
      <xdr:row>96</xdr:row>
      <xdr:rowOff>130333</xdr:rowOff>
    </xdr:to>
    <xdr:sp macro="" textlink="">
      <xdr:nvSpPr>
        <xdr:cNvPr id="470" name="楕円 469"/>
        <xdr:cNvSpPr/>
      </xdr:nvSpPr>
      <xdr:spPr>
        <a:xfrm>
          <a:off x="10426700" y="16487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7160</xdr:rowOff>
    </xdr:from>
    <xdr:ext cx="534377" cy="259045"/>
    <xdr:sp macro="" textlink="">
      <xdr:nvSpPr>
        <xdr:cNvPr id="471" name="普通建設事業費 （ うち更新整備　）該当値テキスト"/>
        <xdr:cNvSpPr txBox="1"/>
      </xdr:nvSpPr>
      <xdr:spPr>
        <a:xfrm>
          <a:off x="10528300" y="16466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29372</xdr:rowOff>
    </xdr:from>
    <xdr:to>
      <xdr:col>50</xdr:col>
      <xdr:colOff>165100</xdr:colOff>
      <xdr:row>97</xdr:row>
      <xdr:rowOff>130972</xdr:rowOff>
    </xdr:to>
    <xdr:sp macro="" textlink="">
      <xdr:nvSpPr>
        <xdr:cNvPr id="472" name="楕円 471"/>
        <xdr:cNvSpPr/>
      </xdr:nvSpPr>
      <xdr:spPr>
        <a:xfrm>
          <a:off x="9588500" y="16660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122099</xdr:rowOff>
    </xdr:from>
    <xdr:ext cx="534377" cy="259045"/>
    <xdr:sp macro="" textlink="">
      <xdr:nvSpPr>
        <xdr:cNvPr id="473" name="テキスト ボックス 472"/>
        <xdr:cNvSpPr txBox="1"/>
      </xdr:nvSpPr>
      <xdr:spPr>
        <a:xfrm>
          <a:off x="9372111" y="16752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71989</xdr:rowOff>
    </xdr:from>
    <xdr:to>
      <xdr:col>46</xdr:col>
      <xdr:colOff>38100</xdr:colOff>
      <xdr:row>98</xdr:row>
      <xdr:rowOff>2139</xdr:rowOff>
    </xdr:to>
    <xdr:sp macro="" textlink="">
      <xdr:nvSpPr>
        <xdr:cNvPr id="474" name="楕円 473"/>
        <xdr:cNvSpPr/>
      </xdr:nvSpPr>
      <xdr:spPr>
        <a:xfrm>
          <a:off x="8699500" y="1670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164716</xdr:rowOff>
    </xdr:from>
    <xdr:ext cx="534377" cy="259045"/>
    <xdr:sp macro="" textlink="">
      <xdr:nvSpPr>
        <xdr:cNvPr id="475" name="テキスト ボックス 474"/>
        <xdr:cNvSpPr txBox="1"/>
      </xdr:nvSpPr>
      <xdr:spPr>
        <a:xfrm>
          <a:off x="8483111" y="16795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53045</xdr:rowOff>
    </xdr:from>
    <xdr:to>
      <xdr:col>41</xdr:col>
      <xdr:colOff>101600</xdr:colOff>
      <xdr:row>97</xdr:row>
      <xdr:rowOff>154645</xdr:rowOff>
    </xdr:to>
    <xdr:sp macro="" textlink="">
      <xdr:nvSpPr>
        <xdr:cNvPr id="476" name="楕円 475"/>
        <xdr:cNvSpPr/>
      </xdr:nvSpPr>
      <xdr:spPr>
        <a:xfrm>
          <a:off x="7810500" y="16683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145772</xdr:rowOff>
    </xdr:from>
    <xdr:ext cx="534377" cy="259045"/>
    <xdr:sp macro="" textlink="">
      <xdr:nvSpPr>
        <xdr:cNvPr id="477" name="テキスト ボックス 476"/>
        <xdr:cNvSpPr txBox="1"/>
      </xdr:nvSpPr>
      <xdr:spPr>
        <a:xfrm>
          <a:off x="7594111" y="16776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94895</xdr:rowOff>
    </xdr:from>
    <xdr:to>
      <xdr:col>36</xdr:col>
      <xdr:colOff>165100</xdr:colOff>
      <xdr:row>98</xdr:row>
      <xdr:rowOff>25045</xdr:rowOff>
    </xdr:to>
    <xdr:sp macro="" textlink="">
      <xdr:nvSpPr>
        <xdr:cNvPr id="478" name="楕円 477"/>
        <xdr:cNvSpPr/>
      </xdr:nvSpPr>
      <xdr:spPr>
        <a:xfrm>
          <a:off x="6921500" y="16725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98</xdr:row>
      <xdr:rowOff>16172</xdr:rowOff>
    </xdr:from>
    <xdr:ext cx="469744" cy="259045"/>
    <xdr:sp macro="" textlink="">
      <xdr:nvSpPr>
        <xdr:cNvPr id="479" name="テキスト ボックス 478"/>
        <xdr:cNvSpPr txBox="1"/>
      </xdr:nvSpPr>
      <xdr:spPr>
        <a:xfrm>
          <a:off x="6737428" y="16818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0" name="直線コネクタ 489"/>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1" name="テキスト ボックス 490"/>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2" name="直線コネクタ 491"/>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3" name="テキスト ボックス 492"/>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4" name="直線コネクタ 493"/>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5" name="テキスト ボックス 494"/>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6" name="直線コネクタ 495"/>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497" name="テキスト ボックス 496"/>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9" name="テキスト ボックス 49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57829</xdr:rowOff>
    </xdr:from>
    <xdr:to>
      <xdr:col>85</xdr:col>
      <xdr:colOff>126364</xdr:colOff>
      <xdr:row>38</xdr:row>
      <xdr:rowOff>139700</xdr:rowOff>
    </xdr:to>
    <xdr:cxnSp macro="">
      <xdr:nvCxnSpPr>
        <xdr:cNvPr id="501" name="直線コネクタ 500"/>
        <xdr:cNvCxnSpPr/>
      </xdr:nvCxnSpPr>
      <xdr:spPr>
        <a:xfrm flipV="1">
          <a:off x="16317595" y="5372779"/>
          <a:ext cx="1269" cy="1282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2"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3" name="直線コネクタ 502"/>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4506</xdr:rowOff>
    </xdr:from>
    <xdr:ext cx="599010" cy="259045"/>
    <xdr:sp macro="" textlink="">
      <xdr:nvSpPr>
        <xdr:cNvPr id="504" name="災害復旧事業費最大値テキスト"/>
        <xdr:cNvSpPr txBox="1"/>
      </xdr:nvSpPr>
      <xdr:spPr>
        <a:xfrm>
          <a:off x="16370300" y="5148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57829</xdr:rowOff>
    </xdr:from>
    <xdr:to>
      <xdr:col>86</xdr:col>
      <xdr:colOff>25400</xdr:colOff>
      <xdr:row>31</xdr:row>
      <xdr:rowOff>57829</xdr:rowOff>
    </xdr:to>
    <xdr:cxnSp macro="">
      <xdr:nvCxnSpPr>
        <xdr:cNvPr id="505" name="直線コネクタ 504"/>
        <xdr:cNvCxnSpPr/>
      </xdr:nvCxnSpPr>
      <xdr:spPr>
        <a:xfrm>
          <a:off x="16230600" y="5372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139498</xdr:rowOff>
    </xdr:from>
    <xdr:to>
      <xdr:col>85</xdr:col>
      <xdr:colOff>127000</xdr:colOff>
      <xdr:row>38</xdr:row>
      <xdr:rowOff>139567</xdr:rowOff>
    </xdr:to>
    <xdr:cxnSp macro="">
      <xdr:nvCxnSpPr>
        <xdr:cNvPr id="506" name="直線コネクタ 505"/>
        <xdr:cNvCxnSpPr/>
      </xdr:nvCxnSpPr>
      <xdr:spPr>
        <a:xfrm>
          <a:off x="15481300" y="6654598"/>
          <a:ext cx="838200" cy="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40207</xdr:rowOff>
    </xdr:from>
    <xdr:ext cx="534377" cy="259045"/>
    <xdr:sp macro="" textlink="">
      <xdr:nvSpPr>
        <xdr:cNvPr id="507" name="災害復旧事業費平均値テキスト"/>
        <xdr:cNvSpPr txBox="1"/>
      </xdr:nvSpPr>
      <xdr:spPr>
        <a:xfrm>
          <a:off x="16370300" y="63838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17330</xdr:rowOff>
    </xdr:from>
    <xdr:to>
      <xdr:col>85</xdr:col>
      <xdr:colOff>177800</xdr:colOff>
      <xdr:row>38</xdr:row>
      <xdr:rowOff>118930</xdr:rowOff>
    </xdr:to>
    <xdr:sp macro="" textlink="">
      <xdr:nvSpPr>
        <xdr:cNvPr id="508" name="フローチャート: 判断 507"/>
        <xdr:cNvSpPr/>
      </xdr:nvSpPr>
      <xdr:spPr>
        <a:xfrm>
          <a:off x="16268700" y="653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137250</xdr:rowOff>
    </xdr:from>
    <xdr:to>
      <xdr:col>81</xdr:col>
      <xdr:colOff>50800</xdr:colOff>
      <xdr:row>38</xdr:row>
      <xdr:rowOff>139498</xdr:rowOff>
    </xdr:to>
    <xdr:cxnSp macro="">
      <xdr:nvCxnSpPr>
        <xdr:cNvPr id="509" name="直線コネクタ 508"/>
        <xdr:cNvCxnSpPr/>
      </xdr:nvCxnSpPr>
      <xdr:spPr>
        <a:xfrm>
          <a:off x="14592300" y="6652350"/>
          <a:ext cx="889000" cy="2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27068</xdr:rowOff>
    </xdr:from>
    <xdr:to>
      <xdr:col>81</xdr:col>
      <xdr:colOff>101600</xdr:colOff>
      <xdr:row>38</xdr:row>
      <xdr:rowOff>128668</xdr:rowOff>
    </xdr:to>
    <xdr:sp macro="" textlink="">
      <xdr:nvSpPr>
        <xdr:cNvPr id="510" name="フローチャート: 判断 509"/>
        <xdr:cNvSpPr/>
      </xdr:nvSpPr>
      <xdr:spPr>
        <a:xfrm>
          <a:off x="15430500" y="6542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145195</xdr:rowOff>
    </xdr:from>
    <xdr:ext cx="534377" cy="259045"/>
    <xdr:sp macro="" textlink="">
      <xdr:nvSpPr>
        <xdr:cNvPr id="511" name="テキスト ボックス 510"/>
        <xdr:cNvSpPr txBox="1"/>
      </xdr:nvSpPr>
      <xdr:spPr>
        <a:xfrm>
          <a:off x="15214111" y="6317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134630</xdr:rowOff>
    </xdr:from>
    <xdr:to>
      <xdr:col>76</xdr:col>
      <xdr:colOff>114300</xdr:colOff>
      <xdr:row>38</xdr:row>
      <xdr:rowOff>137250</xdr:rowOff>
    </xdr:to>
    <xdr:cxnSp macro="">
      <xdr:nvCxnSpPr>
        <xdr:cNvPr id="512" name="直線コネクタ 511"/>
        <xdr:cNvCxnSpPr/>
      </xdr:nvCxnSpPr>
      <xdr:spPr>
        <a:xfrm>
          <a:off x="13703300" y="6649730"/>
          <a:ext cx="889000" cy="2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46599</xdr:rowOff>
    </xdr:from>
    <xdr:to>
      <xdr:col>76</xdr:col>
      <xdr:colOff>165100</xdr:colOff>
      <xdr:row>38</xdr:row>
      <xdr:rowOff>148199</xdr:rowOff>
    </xdr:to>
    <xdr:sp macro="" textlink="">
      <xdr:nvSpPr>
        <xdr:cNvPr id="513" name="フローチャート: 判断 512"/>
        <xdr:cNvSpPr/>
      </xdr:nvSpPr>
      <xdr:spPr>
        <a:xfrm>
          <a:off x="14541500" y="6561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164727</xdr:rowOff>
    </xdr:from>
    <xdr:ext cx="469744" cy="259045"/>
    <xdr:sp macro="" textlink="">
      <xdr:nvSpPr>
        <xdr:cNvPr id="514" name="テキスト ボックス 513"/>
        <xdr:cNvSpPr txBox="1"/>
      </xdr:nvSpPr>
      <xdr:spPr>
        <a:xfrm>
          <a:off x="14357428" y="633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134630</xdr:rowOff>
    </xdr:from>
    <xdr:to>
      <xdr:col>71</xdr:col>
      <xdr:colOff>177800</xdr:colOff>
      <xdr:row>38</xdr:row>
      <xdr:rowOff>138507</xdr:rowOff>
    </xdr:to>
    <xdr:cxnSp macro="">
      <xdr:nvCxnSpPr>
        <xdr:cNvPr id="515" name="直線コネクタ 514"/>
        <xdr:cNvCxnSpPr/>
      </xdr:nvCxnSpPr>
      <xdr:spPr>
        <a:xfrm flipV="1">
          <a:off x="12814300" y="6649730"/>
          <a:ext cx="889000" cy="3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66881</xdr:rowOff>
    </xdr:from>
    <xdr:to>
      <xdr:col>72</xdr:col>
      <xdr:colOff>38100</xdr:colOff>
      <xdr:row>38</xdr:row>
      <xdr:rowOff>168481</xdr:rowOff>
    </xdr:to>
    <xdr:sp macro="" textlink="">
      <xdr:nvSpPr>
        <xdr:cNvPr id="516" name="フローチャート: 判断 515"/>
        <xdr:cNvSpPr/>
      </xdr:nvSpPr>
      <xdr:spPr>
        <a:xfrm>
          <a:off x="13652500" y="6581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13558</xdr:rowOff>
    </xdr:from>
    <xdr:ext cx="469744" cy="259045"/>
    <xdr:sp macro="" textlink="">
      <xdr:nvSpPr>
        <xdr:cNvPr id="517" name="テキスト ボックス 516"/>
        <xdr:cNvSpPr txBox="1"/>
      </xdr:nvSpPr>
      <xdr:spPr>
        <a:xfrm>
          <a:off x="13468428" y="6357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62743</xdr:rowOff>
    </xdr:from>
    <xdr:to>
      <xdr:col>67</xdr:col>
      <xdr:colOff>101600</xdr:colOff>
      <xdr:row>38</xdr:row>
      <xdr:rowOff>164343</xdr:rowOff>
    </xdr:to>
    <xdr:sp macro="" textlink="">
      <xdr:nvSpPr>
        <xdr:cNvPr id="518" name="フローチャート: 判断 517"/>
        <xdr:cNvSpPr/>
      </xdr:nvSpPr>
      <xdr:spPr>
        <a:xfrm>
          <a:off x="12763500" y="657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9420</xdr:rowOff>
    </xdr:from>
    <xdr:ext cx="469744" cy="259045"/>
    <xdr:sp macro="" textlink="">
      <xdr:nvSpPr>
        <xdr:cNvPr id="519" name="テキスト ボックス 518"/>
        <xdr:cNvSpPr txBox="1"/>
      </xdr:nvSpPr>
      <xdr:spPr>
        <a:xfrm>
          <a:off x="12579428" y="6353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88767</xdr:rowOff>
    </xdr:from>
    <xdr:to>
      <xdr:col>85</xdr:col>
      <xdr:colOff>177800</xdr:colOff>
      <xdr:row>39</xdr:row>
      <xdr:rowOff>18917</xdr:rowOff>
    </xdr:to>
    <xdr:sp macro="" textlink="">
      <xdr:nvSpPr>
        <xdr:cNvPr id="525" name="楕円 524"/>
        <xdr:cNvSpPr/>
      </xdr:nvSpPr>
      <xdr:spPr>
        <a:xfrm>
          <a:off x="16268700" y="6603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3694</xdr:rowOff>
    </xdr:from>
    <xdr:ext cx="313932" cy="259045"/>
    <xdr:sp macro="" textlink="">
      <xdr:nvSpPr>
        <xdr:cNvPr id="526" name="災害復旧事業費該当値テキスト"/>
        <xdr:cNvSpPr txBox="1"/>
      </xdr:nvSpPr>
      <xdr:spPr>
        <a:xfrm>
          <a:off x="16370300" y="65187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88698</xdr:rowOff>
    </xdr:from>
    <xdr:to>
      <xdr:col>81</xdr:col>
      <xdr:colOff>101600</xdr:colOff>
      <xdr:row>39</xdr:row>
      <xdr:rowOff>18848</xdr:rowOff>
    </xdr:to>
    <xdr:sp macro="" textlink="">
      <xdr:nvSpPr>
        <xdr:cNvPr id="527" name="楕円 526"/>
        <xdr:cNvSpPr/>
      </xdr:nvSpPr>
      <xdr:spPr>
        <a:xfrm>
          <a:off x="15430500" y="6603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9975</xdr:rowOff>
    </xdr:from>
    <xdr:ext cx="313932" cy="259045"/>
    <xdr:sp macro="" textlink="">
      <xdr:nvSpPr>
        <xdr:cNvPr id="528" name="テキスト ボックス 527"/>
        <xdr:cNvSpPr txBox="1"/>
      </xdr:nvSpPr>
      <xdr:spPr>
        <a:xfrm>
          <a:off x="15324333" y="66965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86450</xdr:rowOff>
    </xdr:from>
    <xdr:to>
      <xdr:col>76</xdr:col>
      <xdr:colOff>165100</xdr:colOff>
      <xdr:row>39</xdr:row>
      <xdr:rowOff>16600</xdr:rowOff>
    </xdr:to>
    <xdr:sp macro="" textlink="">
      <xdr:nvSpPr>
        <xdr:cNvPr id="529" name="楕円 528"/>
        <xdr:cNvSpPr/>
      </xdr:nvSpPr>
      <xdr:spPr>
        <a:xfrm>
          <a:off x="14541500" y="6601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7727</xdr:rowOff>
    </xdr:from>
    <xdr:ext cx="378565" cy="259045"/>
    <xdr:sp macro="" textlink="">
      <xdr:nvSpPr>
        <xdr:cNvPr id="530" name="テキスト ボックス 529"/>
        <xdr:cNvSpPr txBox="1"/>
      </xdr:nvSpPr>
      <xdr:spPr>
        <a:xfrm>
          <a:off x="14403017" y="66942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83830</xdr:rowOff>
    </xdr:from>
    <xdr:to>
      <xdr:col>72</xdr:col>
      <xdr:colOff>38100</xdr:colOff>
      <xdr:row>39</xdr:row>
      <xdr:rowOff>13980</xdr:rowOff>
    </xdr:to>
    <xdr:sp macro="" textlink="">
      <xdr:nvSpPr>
        <xdr:cNvPr id="531" name="楕円 530"/>
        <xdr:cNvSpPr/>
      </xdr:nvSpPr>
      <xdr:spPr>
        <a:xfrm>
          <a:off x="13652500" y="6598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5107</xdr:rowOff>
    </xdr:from>
    <xdr:ext cx="469744" cy="259045"/>
    <xdr:sp macro="" textlink="">
      <xdr:nvSpPr>
        <xdr:cNvPr id="532" name="テキスト ボックス 531"/>
        <xdr:cNvSpPr txBox="1"/>
      </xdr:nvSpPr>
      <xdr:spPr>
        <a:xfrm>
          <a:off x="13468428" y="669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87707</xdr:rowOff>
    </xdr:from>
    <xdr:to>
      <xdr:col>67</xdr:col>
      <xdr:colOff>101600</xdr:colOff>
      <xdr:row>39</xdr:row>
      <xdr:rowOff>17857</xdr:rowOff>
    </xdr:to>
    <xdr:sp macro="" textlink="">
      <xdr:nvSpPr>
        <xdr:cNvPr id="533" name="楕円 532"/>
        <xdr:cNvSpPr/>
      </xdr:nvSpPr>
      <xdr:spPr>
        <a:xfrm>
          <a:off x="12763500" y="6602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8984</xdr:rowOff>
    </xdr:from>
    <xdr:ext cx="378565" cy="259045"/>
    <xdr:sp macro="" textlink="">
      <xdr:nvSpPr>
        <xdr:cNvPr id="534" name="テキスト ボックス 533"/>
        <xdr:cNvSpPr txBox="1"/>
      </xdr:nvSpPr>
      <xdr:spPr>
        <a:xfrm>
          <a:off x="12625017" y="66955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5" name="直線コネクタ 544"/>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6" name="テキスト ボックス 545"/>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7" name="直線コネクタ 546"/>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55</xdr:row>
      <xdr:rowOff>54627</xdr:rowOff>
    </xdr:from>
    <xdr:ext cx="377026" cy="259045"/>
    <xdr:sp macro="" textlink="">
      <xdr:nvSpPr>
        <xdr:cNvPr id="548" name="テキスト ボックス 547"/>
        <xdr:cNvSpPr txBox="1"/>
      </xdr:nvSpPr>
      <xdr:spPr>
        <a:xfrm>
          <a:off x="12068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49" name="直線コネクタ 548"/>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52</xdr:row>
      <xdr:rowOff>111777</xdr:rowOff>
    </xdr:from>
    <xdr:ext cx="377026" cy="259045"/>
    <xdr:sp macro="" textlink="">
      <xdr:nvSpPr>
        <xdr:cNvPr id="550" name="テキスト ボックス 549"/>
        <xdr:cNvSpPr txBox="1"/>
      </xdr:nvSpPr>
      <xdr:spPr>
        <a:xfrm>
          <a:off x="12068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1" name="直線コネクタ 550"/>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168927</xdr:rowOff>
    </xdr:from>
    <xdr:ext cx="377026" cy="259045"/>
    <xdr:sp macro="" textlink="">
      <xdr:nvSpPr>
        <xdr:cNvPr id="552" name="テキスト ボックス 551"/>
        <xdr:cNvSpPr txBox="1"/>
      </xdr:nvSpPr>
      <xdr:spPr>
        <a:xfrm>
          <a:off x="12068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3" name="直線コネクタ 55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54" name="テキスト ボックス 553"/>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98552</xdr:rowOff>
    </xdr:from>
    <xdr:to>
      <xdr:col>85</xdr:col>
      <xdr:colOff>126364</xdr:colOff>
      <xdr:row>58</xdr:row>
      <xdr:rowOff>139700</xdr:rowOff>
    </xdr:to>
    <xdr:cxnSp macro="">
      <xdr:nvCxnSpPr>
        <xdr:cNvPr id="556" name="直線コネクタ 555"/>
        <xdr:cNvCxnSpPr/>
      </xdr:nvCxnSpPr>
      <xdr:spPr>
        <a:xfrm flipV="1">
          <a:off x="16317595" y="8671052"/>
          <a:ext cx="1269" cy="1412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164609</xdr:rowOff>
    </xdr:from>
    <xdr:ext cx="249299" cy="259045"/>
    <xdr:sp macro="" textlink="">
      <xdr:nvSpPr>
        <xdr:cNvPr id="557" name="失業対策事業費最小値テキスト"/>
        <xdr:cNvSpPr txBox="1"/>
      </xdr:nvSpPr>
      <xdr:spPr>
        <a:xfrm>
          <a:off x="16370300" y="101087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58" name="直線コネクタ 557"/>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45229</xdr:rowOff>
    </xdr:from>
    <xdr:ext cx="378565" cy="259045"/>
    <xdr:sp macro="" textlink="">
      <xdr:nvSpPr>
        <xdr:cNvPr id="559" name="失業対策事業費最大値テキスト"/>
        <xdr:cNvSpPr txBox="1"/>
      </xdr:nvSpPr>
      <xdr:spPr>
        <a:xfrm>
          <a:off x="16370300" y="84462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98552</xdr:rowOff>
    </xdr:from>
    <xdr:to>
      <xdr:col>86</xdr:col>
      <xdr:colOff>25400</xdr:colOff>
      <xdr:row>50</xdr:row>
      <xdr:rowOff>98552</xdr:rowOff>
    </xdr:to>
    <xdr:cxnSp macro="">
      <xdr:nvCxnSpPr>
        <xdr:cNvPr id="560" name="直線コネクタ 559"/>
        <xdr:cNvCxnSpPr/>
      </xdr:nvCxnSpPr>
      <xdr:spPr>
        <a:xfrm>
          <a:off x="16230600" y="8671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1" name="直線コネクタ 560"/>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82059</xdr:rowOff>
    </xdr:from>
    <xdr:ext cx="313932" cy="259045"/>
    <xdr:sp macro="" textlink="">
      <xdr:nvSpPr>
        <xdr:cNvPr id="562" name="失業対策事業費平均値テキスト"/>
        <xdr:cNvSpPr txBox="1"/>
      </xdr:nvSpPr>
      <xdr:spPr>
        <a:xfrm>
          <a:off x="16370300" y="985470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59182</xdr:rowOff>
    </xdr:from>
    <xdr:to>
      <xdr:col>85</xdr:col>
      <xdr:colOff>177800</xdr:colOff>
      <xdr:row>58</xdr:row>
      <xdr:rowOff>160782</xdr:rowOff>
    </xdr:to>
    <xdr:sp macro="" textlink="">
      <xdr:nvSpPr>
        <xdr:cNvPr id="563" name="フローチャート: 判断 562"/>
        <xdr:cNvSpPr/>
      </xdr:nvSpPr>
      <xdr:spPr>
        <a:xfrm>
          <a:off x="16268700" y="10003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4" name="直線コネクタ 563"/>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65" name="フローチャート: 判断 564"/>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66" name="テキスト ボックス 565"/>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67" name="直線コネクタ 566"/>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68" name="フローチャート: 判断 567"/>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69" name="テキスト ボックス 568"/>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0" name="直線コネクタ 569"/>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88900</xdr:rowOff>
    </xdr:from>
    <xdr:to>
      <xdr:col>72</xdr:col>
      <xdr:colOff>38100</xdr:colOff>
      <xdr:row>59</xdr:row>
      <xdr:rowOff>19050</xdr:rowOff>
    </xdr:to>
    <xdr:sp macro="" textlink="">
      <xdr:nvSpPr>
        <xdr:cNvPr id="571" name="フローチャート: 判断 570"/>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72" name="テキスト ボックス 571"/>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73" name="フローチャート: 判断 572"/>
        <xdr:cNvSpPr/>
      </xdr:nvSpPr>
      <xdr:spPr>
        <a:xfrm>
          <a:off x="1276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74" name="テキスト ボックス 573"/>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5" name="テキスト ボックス 57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6" name="テキスト ボックス 57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7" name="テキスト ボックス 57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8" name="テキスト ボックス 57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9" name="テキスト ボックス 57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0" name="楕円 579"/>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37609</xdr:rowOff>
    </xdr:from>
    <xdr:ext cx="249299" cy="259045"/>
    <xdr:sp macro="" textlink="">
      <xdr:nvSpPr>
        <xdr:cNvPr id="581" name="失業対策事業費該当値テキスト"/>
        <xdr:cNvSpPr txBox="1"/>
      </xdr:nvSpPr>
      <xdr:spPr>
        <a:xfrm>
          <a:off x="16370300" y="99817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2" name="楕円 581"/>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583" name="テキスト ボックス 582"/>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4" name="楕円 583"/>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35577</xdr:rowOff>
    </xdr:from>
    <xdr:ext cx="249299" cy="259045"/>
    <xdr:sp macro="" textlink="">
      <xdr:nvSpPr>
        <xdr:cNvPr id="585" name="テキスト ボックス 584"/>
        <xdr:cNvSpPr txBox="1"/>
      </xdr:nvSpPr>
      <xdr:spPr>
        <a:xfrm>
          <a:off x="14467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86" name="楕円 585"/>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35577</xdr:rowOff>
    </xdr:from>
    <xdr:ext cx="249299" cy="259045"/>
    <xdr:sp macro="" textlink="">
      <xdr:nvSpPr>
        <xdr:cNvPr id="587" name="テキスト ボックス 586"/>
        <xdr:cNvSpPr txBox="1"/>
      </xdr:nvSpPr>
      <xdr:spPr>
        <a:xfrm>
          <a:off x="1357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88" name="楕円 587"/>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35577</xdr:rowOff>
    </xdr:from>
    <xdr:ext cx="249299" cy="259045"/>
    <xdr:sp macro="" textlink="">
      <xdr:nvSpPr>
        <xdr:cNvPr id="589" name="テキスト ボックス 588"/>
        <xdr:cNvSpPr txBox="1"/>
      </xdr:nvSpPr>
      <xdr:spPr>
        <a:xfrm>
          <a:off x="1268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0" name="正方形/長方形 58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1" name="正方形/長方形 59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2" name="正方形/長方形 59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3" name="正方形/長方形 59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4" name="正方形/長方形 59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5" name="正方形/長方形 59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6" name="正方形/長方形 59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7" name="正方形/長方形 59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8" name="テキスト ボックス 59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9" name="直線コネクタ 59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0" name="テキスト ボックス 599"/>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01" name="直線コネクタ 60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02" name="テキスト ボックス 601"/>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3" name="直線コネクタ 60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4" name="テキスト ボックス 60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5" name="直線コネクタ 60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6" name="テキスト ボックス 60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7" name="直線コネクタ 60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8" name="テキスト ボックス 607"/>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9" name="直線コネクタ 60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0" name="テキスト ボックス 609"/>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2" name="テキスト ボックス 61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45238</xdr:rowOff>
    </xdr:from>
    <xdr:to>
      <xdr:col>85</xdr:col>
      <xdr:colOff>126364</xdr:colOff>
      <xdr:row>79</xdr:row>
      <xdr:rowOff>108241</xdr:rowOff>
    </xdr:to>
    <xdr:cxnSp macro="">
      <xdr:nvCxnSpPr>
        <xdr:cNvPr id="614" name="直線コネクタ 613"/>
        <xdr:cNvCxnSpPr/>
      </xdr:nvCxnSpPr>
      <xdr:spPr>
        <a:xfrm flipV="1">
          <a:off x="16317595" y="12218188"/>
          <a:ext cx="1269" cy="1434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112068</xdr:rowOff>
    </xdr:from>
    <xdr:ext cx="534377" cy="259045"/>
    <xdr:sp macro="" textlink="">
      <xdr:nvSpPr>
        <xdr:cNvPr id="615" name="公債費最小値テキスト"/>
        <xdr:cNvSpPr txBox="1"/>
      </xdr:nvSpPr>
      <xdr:spPr>
        <a:xfrm>
          <a:off x="16370300" y="13656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108241</xdr:rowOff>
    </xdr:from>
    <xdr:to>
      <xdr:col>86</xdr:col>
      <xdr:colOff>25400</xdr:colOff>
      <xdr:row>79</xdr:row>
      <xdr:rowOff>108241</xdr:rowOff>
    </xdr:to>
    <xdr:cxnSp macro="">
      <xdr:nvCxnSpPr>
        <xdr:cNvPr id="616" name="直線コネクタ 615"/>
        <xdr:cNvCxnSpPr/>
      </xdr:nvCxnSpPr>
      <xdr:spPr>
        <a:xfrm>
          <a:off x="16230600" y="13652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163365</xdr:rowOff>
    </xdr:from>
    <xdr:ext cx="599010" cy="259045"/>
    <xdr:sp macro="" textlink="">
      <xdr:nvSpPr>
        <xdr:cNvPr id="617" name="公債費最大値テキスト"/>
        <xdr:cNvSpPr txBox="1"/>
      </xdr:nvSpPr>
      <xdr:spPr>
        <a:xfrm>
          <a:off x="16370300" y="11993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45238</xdr:rowOff>
    </xdr:from>
    <xdr:to>
      <xdr:col>86</xdr:col>
      <xdr:colOff>25400</xdr:colOff>
      <xdr:row>71</xdr:row>
      <xdr:rowOff>45238</xdr:rowOff>
    </xdr:to>
    <xdr:cxnSp macro="">
      <xdr:nvCxnSpPr>
        <xdr:cNvPr id="618" name="直線コネクタ 617"/>
        <xdr:cNvCxnSpPr/>
      </xdr:nvCxnSpPr>
      <xdr:spPr>
        <a:xfrm>
          <a:off x="16230600" y="12218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151358</xdr:rowOff>
    </xdr:from>
    <xdr:to>
      <xdr:col>85</xdr:col>
      <xdr:colOff>127000</xdr:colOff>
      <xdr:row>78</xdr:row>
      <xdr:rowOff>1105</xdr:rowOff>
    </xdr:to>
    <xdr:cxnSp macro="">
      <xdr:nvCxnSpPr>
        <xdr:cNvPr id="619" name="直線コネクタ 618"/>
        <xdr:cNvCxnSpPr/>
      </xdr:nvCxnSpPr>
      <xdr:spPr>
        <a:xfrm>
          <a:off x="15481300" y="13353008"/>
          <a:ext cx="838200" cy="21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168139</xdr:rowOff>
    </xdr:from>
    <xdr:ext cx="534377" cy="259045"/>
    <xdr:sp macro="" textlink="">
      <xdr:nvSpPr>
        <xdr:cNvPr id="620" name="公債費平均値テキスト"/>
        <xdr:cNvSpPr txBox="1"/>
      </xdr:nvSpPr>
      <xdr:spPr>
        <a:xfrm>
          <a:off x="16370300" y="130268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145262</xdr:rowOff>
    </xdr:from>
    <xdr:to>
      <xdr:col>85</xdr:col>
      <xdr:colOff>177800</xdr:colOff>
      <xdr:row>77</xdr:row>
      <xdr:rowOff>75412</xdr:rowOff>
    </xdr:to>
    <xdr:sp macro="" textlink="">
      <xdr:nvSpPr>
        <xdr:cNvPr id="621" name="フローチャート: 判断 620"/>
        <xdr:cNvSpPr/>
      </xdr:nvSpPr>
      <xdr:spPr>
        <a:xfrm>
          <a:off x="16268700" y="13175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151358</xdr:rowOff>
    </xdr:from>
    <xdr:to>
      <xdr:col>81</xdr:col>
      <xdr:colOff>50800</xdr:colOff>
      <xdr:row>78</xdr:row>
      <xdr:rowOff>131674</xdr:rowOff>
    </xdr:to>
    <xdr:cxnSp macro="">
      <xdr:nvCxnSpPr>
        <xdr:cNvPr id="622" name="直線コネクタ 621"/>
        <xdr:cNvCxnSpPr/>
      </xdr:nvCxnSpPr>
      <xdr:spPr>
        <a:xfrm flipV="1">
          <a:off x="14592300" y="13353008"/>
          <a:ext cx="889000" cy="151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125082</xdr:rowOff>
    </xdr:from>
    <xdr:to>
      <xdr:col>81</xdr:col>
      <xdr:colOff>101600</xdr:colOff>
      <xdr:row>77</xdr:row>
      <xdr:rowOff>55232</xdr:rowOff>
    </xdr:to>
    <xdr:sp macro="" textlink="">
      <xdr:nvSpPr>
        <xdr:cNvPr id="623" name="フローチャート: 判断 622"/>
        <xdr:cNvSpPr/>
      </xdr:nvSpPr>
      <xdr:spPr>
        <a:xfrm>
          <a:off x="15430500" y="13155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71759</xdr:rowOff>
    </xdr:from>
    <xdr:ext cx="534377" cy="259045"/>
    <xdr:sp macro="" textlink="">
      <xdr:nvSpPr>
        <xdr:cNvPr id="624" name="テキスト ボックス 623"/>
        <xdr:cNvSpPr txBox="1"/>
      </xdr:nvSpPr>
      <xdr:spPr>
        <a:xfrm>
          <a:off x="15214111" y="12930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111289</xdr:rowOff>
    </xdr:from>
    <xdr:to>
      <xdr:col>76</xdr:col>
      <xdr:colOff>114300</xdr:colOff>
      <xdr:row>78</xdr:row>
      <xdr:rowOff>131674</xdr:rowOff>
    </xdr:to>
    <xdr:cxnSp macro="">
      <xdr:nvCxnSpPr>
        <xdr:cNvPr id="625" name="直線コネクタ 624"/>
        <xdr:cNvCxnSpPr/>
      </xdr:nvCxnSpPr>
      <xdr:spPr>
        <a:xfrm>
          <a:off x="13703300" y="13484389"/>
          <a:ext cx="889000" cy="20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140</xdr:rowOff>
    </xdr:from>
    <xdr:to>
      <xdr:col>76</xdr:col>
      <xdr:colOff>165100</xdr:colOff>
      <xdr:row>77</xdr:row>
      <xdr:rowOff>101740</xdr:rowOff>
    </xdr:to>
    <xdr:sp macro="" textlink="">
      <xdr:nvSpPr>
        <xdr:cNvPr id="626" name="フローチャート: 判断 625"/>
        <xdr:cNvSpPr/>
      </xdr:nvSpPr>
      <xdr:spPr>
        <a:xfrm>
          <a:off x="14541500" y="1320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118267</xdr:rowOff>
    </xdr:from>
    <xdr:ext cx="534377" cy="259045"/>
    <xdr:sp macro="" textlink="">
      <xdr:nvSpPr>
        <xdr:cNvPr id="627" name="テキスト ボックス 626"/>
        <xdr:cNvSpPr txBox="1"/>
      </xdr:nvSpPr>
      <xdr:spPr>
        <a:xfrm>
          <a:off x="14325111" y="12977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111289</xdr:rowOff>
    </xdr:from>
    <xdr:to>
      <xdr:col>71</xdr:col>
      <xdr:colOff>177800</xdr:colOff>
      <xdr:row>78</xdr:row>
      <xdr:rowOff>116827</xdr:rowOff>
    </xdr:to>
    <xdr:cxnSp macro="">
      <xdr:nvCxnSpPr>
        <xdr:cNvPr id="628" name="直線コネクタ 627"/>
        <xdr:cNvCxnSpPr/>
      </xdr:nvCxnSpPr>
      <xdr:spPr>
        <a:xfrm flipV="1">
          <a:off x="12814300" y="13484389"/>
          <a:ext cx="889000" cy="5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150710</xdr:rowOff>
    </xdr:from>
    <xdr:to>
      <xdr:col>72</xdr:col>
      <xdr:colOff>38100</xdr:colOff>
      <xdr:row>77</xdr:row>
      <xdr:rowOff>80860</xdr:rowOff>
    </xdr:to>
    <xdr:sp macro="" textlink="">
      <xdr:nvSpPr>
        <xdr:cNvPr id="629" name="フローチャート: 判断 628"/>
        <xdr:cNvSpPr/>
      </xdr:nvSpPr>
      <xdr:spPr>
        <a:xfrm>
          <a:off x="13652500" y="13180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97388</xdr:rowOff>
    </xdr:from>
    <xdr:ext cx="534377" cy="259045"/>
    <xdr:sp macro="" textlink="">
      <xdr:nvSpPr>
        <xdr:cNvPr id="630" name="テキスト ボックス 629"/>
        <xdr:cNvSpPr txBox="1"/>
      </xdr:nvSpPr>
      <xdr:spPr>
        <a:xfrm>
          <a:off x="13436111" y="12956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119596</xdr:rowOff>
    </xdr:from>
    <xdr:to>
      <xdr:col>67</xdr:col>
      <xdr:colOff>101600</xdr:colOff>
      <xdr:row>77</xdr:row>
      <xdr:rowOff>49746</xdr:rowOff>
    </xdr:to>
    <xdr:sp macro="" textlink="">
      <xdr:nvSpPr>
        <xdr:cNvPr id="631" name="フローチャート: 判断 630"/>
        <xdr:cNvSpPr/>
      </xdr:nvSpPr>
      <xdr:spPr>
        <a:xfrm>
          <a:off x="12763500" y="13149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66273</xdr:rowOff>
    </xdr:from>
    <xdr:ext cx="534377" cy="259045"/>
    <xdr:sp macro="" textlink="">
      <xdr:nvSpPr>
        <xdr:cNvPr id="632" name="テキスト ボックス 631"/>
        <xdr:cNvSpPr txBox="1"/>
      </xdr:nvSpPr>
      <xdr:spPr>
        <a:xfrm>
          <a:off x="12547111" y="12925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121755</xdr:rowOff>
    </xdr:from>
    <xdr:to>
      <xdr:col>85</xdr:col>
      <xdr:colOff>177800</xdr:colOff>
      <xdr:row>78</xdr:row>
      <xdr:rowOff>51905</xdr:rowOff>
    </xdr:to>
    <xdr:sp macro="" textlink="">
      <xdr:nvSpPr>
        <xdr:cNvPr id="638" name="楕円 637"/>
        <xdr:cNvSpPr/>
      </xdr:nvSpPr>
      <xdr:spPr>
        <a:xfrm>
          <a:off x="16268700" y="1332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100182</xdr:rowOff>
    </xdr:from>
    <xdr:ext cx="534377" cy="259045"/>
    <xdr:sp macro="" textlink="">
      <xdr:nvSpPr>
        <xdr:cNvPr id="639" name="公債費該当値テキスト"/>
        <xdr:cNvSpPr txBox="1"/>
      </xdr:nvSpPr>
      <xdr:spPr>
        <a:xfrm>
          <a:off x="16370300" y="13301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100558</xdr:rowOff>
    </xdr:from>
    <xdr:to>
      <xdr:col>81</xdr:col>
      <xdr:colOff>101600</xdr:colOff>
      <xdr:row>78</xdr:row>
      <xdr:rowOff>30708</xdr:rowOff>
    </xdr:to>
    <xdr:sp macro="" textlink="">
      <xdr:nvSpPr>
        <xdr:cNvPr id="640" name="楕円 639"/>
        <xdr:cNvSpPr/>
      </xdr:nvSpPr>
      <xdr:spPr>
        <a:xfrm>
          <a:off x="15430500" y="13302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21835</xdr:rowOff>
    </xdr:from>
    <xdr:ext cx="534377" cy="259045"/>
    <xdr:sp macro="" textlink="">
      <xdr:nvSpPr>
        <xdr:cNvPr id="641" name="テキスト ボックス 640"/>
        <xdr:cNvSpPr txBox="1"/>
      </xdr:nvSpPr>
      <xdr:spPr>
        <a:xfrm>
          <a:off x="15214111" y="13394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80874</xdr:rowOff>
    </xdr:from>
    <xdr:to>
      <xdr:col>76</xdr:col>
      <xdr:colOff>165100</xdr:colOff>
      <xdr:row>79</xdr:row>
      <xdr:rowOff>11024</xdr:rowOff>
    </xdr:to>
    <xdr:sp macro="" textlink="">
      <xdr:nvSpPr>
        <xdr:cNvPr id="642" name="楕円 641"/>
        <xdr:cNvSpPr/>
      </xdr:nvSpPr>
      <xdr:spPr>
        <a:xfrm>
          <a:off x="14541500" y="13453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2151</xdr:rowOff>
    </xdr:from>
    <xdr:ext cx="534377" cy="259045"/>
    <xdr:sp macro="" textlink="">
      <xdr:nvSpPr>
        <xdr:cNvPr id="643" name="テキスト ボックス 642"/>
        <xdr:cNvSpPr txBox="1"/>
      </xdr:nvSpPr>
      <xdr:spPr>
        <a:xfrm>
          <a:off x="14325111" y="13546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60489</xdr:rowOff>
    </xdr:from>
    <xdr:to>
      <xdr:col>72</xdr:col>
      <xdr:colOff>38100</xdr:colOff>
      <xdr:row>78</xdr:row>
      <xdr:rowOff>162089</xdr:rowOff>
    </xdr:to>
    <xdr:sp macro="" textlink="">
      <xdr:nvSpPr>
        <xdr:cNvPr id="644" name="楕円 643"/>
        <xdr:cNvSpPr/>
      </xdr:nvSpPr>
      <xdr:spPr>
        <a:xfrm>
          <a:off x="13652500" y="1343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153216</xdr:rowOff>
    </xdr:from>
    <xdr:ext cx="534377" cy="259045"/>
    <xdr:sp macro="" textlink="">
      <xdr:nvSpPr>
        <xdr:cNvPr id="645" name="テキスト ボックス 644"/>
        <xdr:cNvSpPr txBox="1"/>
      </xdr:nvSpPr>
      <xdr:spPr>
        <a:xfrm>
          <a:off x="13436111" y="13526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66027</xdr:rowOff>
    </xdr:from>
    <xdr:to>
      <xdr:col>67</xdr:col>
      <xdr:colOff>101600</xdr:colOff>
      <xdr:row>78</xdr:row>
      <xdr:rowOff>167627</xdr:rowOff>
    </xdr:to>
    <xdr:sp macro="" textlink="">
      <xdr:nvSpPr>
        <xdr:cNvPr id="646" name="楕円 645"/>
        <xdr:cNvSpPr/>
      </xdr:nvSpPr>
      <xdr:spPr>
        <a:xfrm>
          <a:off x="12763500" y="13439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158754</xdr:rowOff>
    </xdr:from>
    <xdr:ext cx="534377" cy="259045"/>
    <xdr:sp macro="" textlink="">
      <xdr:nvSpPr>
        <xdr:cNvPr id="647" name="テキスト ボックス 646"/>
        <xdr:cNvSpPr txBox="1"/>
      </xdr:nvSpPr>
      <xdr:spPr>
        <a:xfrm>
          <a:off x="12547111" y="13531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9" name="正方形/長方形 64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0" name="正方形/長方形 64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1" name="正方形/長方形 65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2" name="正方形/長方形 65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3" name="正方形/長方形 65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4" name="正方形/長方形 65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6" name="テキスト ボックス 65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8" name="直線コネクタ 65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9" name="テキスト ボックス 65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0" name="直線コネクタ 65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1" name="テキスト ボックス 66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2" name="直線コネクタ 66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3" name="テキスト ボックス 66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4" name="直線コネクタ 66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5" name="テキスト ボックス 66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6" name="直線コネクタ 66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7" name="テキスト ボックス 666"/>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8" name="直線コネクタ 66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9" name="テキスト ボックス 66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1" name="テキスト ボックス 67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125974</xdr:rowOff>
    </xdr:from>
    <xdr:to>
      <xdr:col>85</xdr:col>
      <xdr:colOff>126364</xdr:colOff>
      <xdr:row>99</xdr:row>
      <xdr:rowOff>97637</xdr:rowOff>
    </xdr:to>
    <xdr:cxnSp macro="">
      <xdr:nvCxnSpPr>
        <xdr:cNvPr id="673" name="直線コネクタ 672"/>
        <xdr:cNvCxnSpPr/>
      </xdr:nvCxnSpPr>
      <xdr:spPr>
        <a:xfrm flipV="1">
          <a:off x="16317595" y="15556474"/>
          <a:ext cx="1269" cy="1514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101464</xdr:rowOff>
    </xdr:from>
    <xdr:ext cx="378565" cy="259045"/>
    <xdr:sp macro="" textlink="">
      <xdr:nvSpPr>
        <xdr:cNvPr id="674" name="積立金最小値テキスト"/>
        <xdr:cNvSpPr txBox="1"/>
      </xdr:nvSpPr>
      <xdr:spPr>
        <a:xfrm>
          <a:off x="16370300" y="170750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97637</xdr:rowOff>
    </xdr:from>
    <xdr:to>
      <xdr:col>86</xdr:col>
      <xdr:colOff>25400</xdr:colOff>
      <xdr:row>99</xdr:row>
      <xdr:rowOff>97637</xdr:rowOff>
    </xdr:to>
    <xdr:cxnSp macro="">
      <xdr:nvCxnSpPr>
        <xdr:cNvPr id="675" name="直線コネクタ 674"/>
        <xdr:cNvCxnSpPr/>
      </xdr:nvCxnSpPr>
      <xdr:spPr>
        <a:xfrm>
          <a:off x="16230600" y="17071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72651</xdr:rowOff>
    </xdr:from>
    <xdr:ext cx="599010" cy="259045"/>
    <xdr:sp macro="" textlink="">
      <xdr:nvSpPr>
        <xdr:cNvPr id="676" name="積立金最大値テキスト"/>
        <xdr:cNvSpPr txBox="1"/>
      </xdr:nvSpPr>
      <xdr:spPr>
        <a:xfrm>
          <a:off x="16370300" y="15331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125974</xdr:rowOff>
    </xdr:from>
    <xdr:to>
      <xdr:col>86</xdr:col>
      <xdr:colOff>25400</xdr:colOff>
      <xdr:row>90</xdr:row>
      <xdr:rowOff>125974</xdr:rowOff>
    </xdr:to>
    <xdr:cxnSp macro="">
      <xdr:nvCxnSpPr>
        <xdr:cNvPr id="677" name="直線コネクタ 676"/>
        <xdr:cNvCxnSpPr/>
      </xdr:nvCxnSpPr>
      <xdr:spPr>
        <a:xfrm>
          <a:off x="16230600" y="15556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11542</xdr:rowOff>
    </xdr:from>
    <xdr:to>
      <xdr:col>85</xdr:col>
      <xdr:colOff>127000</xdr:colOff>
      <xdr:row>98</xdr:row>
      <xdr:rowOff>47923</xdr:rowOff>
    </xdr:to>
    <xdr:cxnSp macro="">
      <xdr:nvCxnSpPr>
        <xdr:cNvPr id="678" name="直線コネクタ 677"/>
        <xdr:cNvCxnSpPr/>
      </xdr:nvCxnSpPr>
      <xdr:spPr>
        <a:xfrm>
          <a:off x="15481300" y="16642192"/>
          <a:ext cx="838200" cy="207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65448</xdr:rowOff>
    </xdr:from>
    <xdr:ext cx="534377" cy="259045"/>
    <xdr:sp macro="" textlink="">
      <xdr:nvSpPr>
        <xdr:cNvPr id="679" name="積立金平均値テキスト"/>
        <xdr:cNvSpPr txBox="1"/>
      </xdr:nvSpPr>
      <xdr:spPr>
        <a:xfrm>
          <a:off x="16370300" y="165246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42571</xdr:rowOff>
    </xdr:from>
    <xdr:to>
      <xdr:col>85</xdr:col>
      <xdr:colOff>177800</xdr:colOff>
      <xdr:row>97</xdr:row>
      <xdr:rowOff>144171</xdr:rowOff>
    </xdr:to>
    <xdr:sp macro="" textlink="">
      <xdr:nvSpPr>
        <xdr:cNvPr id="680" name="フローチャート: 判断 679"/>
        <xdr:cNvSpPr/>
      </xdr:nvSpPr>
      <xdr:spPr>
        <a:xfrm>
          <a:off x="16268700" y="16673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11542</xdr:rowOff>
    </xdr:from>
    <xdr:to>
      <xdr:col>81</xdr:col>
      <xdr:colOff>50800</xdr:colOff>
      <xdr:row>98</xdr:row>
      <xdr:rowOff>28263</xdr:rowOff>
    </xdr:to>
    <xdr:cxnSp macro="">
      <xdr:nvCxnSpPr>
        <xdr:cNvPr id="681" name="直線コネクタ 680"/>
        <xdr:cNvCxnSpPr/>
      </xdr:nvCxnSpPr>
      <xdr:spPr>
        <a:xfrm flipV="1">
          <a:off x="14592300" y="16642192"/>
          <a:ext cx="889000" cy="188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93244</xdr:rowOff>
    </xdr:from>
    <xdr:to>
      <xdr:col>81</xdr:col>
      <xdr:colOff>101600</xdr:colOff>
      <xdr:row>98</xdr:row>
      <xdr:rowOff>23394</xdr:rowOff>
    </xdr:to>
    <xdr:sp macro="" textlink="">
      <xdr:nvSpPr>
        <xdr:cNvPr id="682" name="フローチャート: 判断 681"/>
        <xdr:cNvSpPr/>
      </xdr:nvSpPr>
      <xdr:spPr>
        <a:xfrm>
          <a:off x="15430500" y="16723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14521</xdr:rowOff>
    </xdr:from>
    <xdr:ext cx="534377" cy="259045"/>
    <xdr:sp macro="" textlink="">
      <xdr:nvSpPr>
        <xdr:cNvPr id="683" name="テキスト ボックス 682"/>
        <xdr:cNvSpPr txBox="1"/>
      </xdr:nvSpPr>
      <xdr:spPr>
        <a:xfrm>
          <a:off x="15214111" y="16816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74625</xdr:rowOff>
    </xdr:from>
    <xdr:to>
      <xdr:col>76</xdr:col>
      <xdr:colOff>114300</xdr:colOff>
      <xdr:row>98</xdr:row>
      <xdr:rowOff>28263</xdr:rowOff>
    </xdr:to>
    <xdr:cxnSp macro="">
      <xdr:nvCxnSpPr>
        <xdr:cNvPr id="684" name="直線コネクタ 683"/>
        <xdr:cNvCxnSpPr/>
      </xdr:nvCxnSpPr>
      <xdr:spPr>
        <a:xfrm>
          <a:off x="13703300" y="15848025"/>
          <a:ext cx="889000" cy="982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114754</xdr:rowOff>
    </xdr:from>
    <xdr:to>
      <xdr:col>76</xdr:col>
      <xdr:colOff>165100</xdr:colOff>
      <xdr:row>98</xdr:row>
      <xdr:rowOff>44904</xdr:rowOff>
    </xdr:to>
    <xdr:sp macro="" textlink="">
      <xdr:nvSpPr>
        <xdr:cNvPr id="685" name="フローチャート: 判断 684"/>
        <xdr:cNvSpPr/>
      </xdr:nvSpPr>
      <xdr:spPr>
        <a:xfrm>
          <a:off x="14541500" y="1674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61431</xdr:rowOff>
    </xdr:from>
    <xdr:ext cx="534377" cy="259045"/>
    <xdr:sp macro="" textlink="">
      <xdr:nvSpPr>
        <xdr:cNvPr id="686" name="テキスト ボックス 685"/>
        <xdr:cNvSpPr txBox="1"/>
      </xdr:nvSpPr>
      <xdr:spPr>
        <a:xfrm>
          <a:off x="14325111" y="16520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74625</xdr:rowOff>
    </xdr:from>
    <xdr:to>
      <xdr:col>71</xdr:col>
      <xdr:colOff>177800</xdr:colOff>
      <xdr:row>98</xdr:row>
      <xdr:rowOff>122761</xdr:rowOff>
    </xdr:to>
    <xdr:cxnSp macro="">
      <xdr:nvCxnSpPr>
        <xdr:cNvPr id="687" name="直線コネクタ 686"/>
        <xdr:cNvCxnSpPr/>
      </xdr:nvCxnSpPr>
      <xdr:spPr>
        <a:xfrm flipV="1">
          <a:off x="12814300" y="15848025"/>
          <a:ext cx="889000" cy="1076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127718</xdr:rowOff>
    </xdr:from>
    <xdr:to>
      <xdr:col>72</xdr:col>
      <xdr:colOff>38100</xdr:colOff>
      <xdr:row>98</xdr:row>
      <xdr:rowOff>57868</xdr:rowOff>
    </xdr:to>
    <xdr:sp macro="" textlink="">
      <xdr:nvSpPr>
        <xdr:cNvPr id="688" name="フローチャート: 判断 687"/>
        <xdr:cNvSpPr/>
      </xdr:nvSpPr>
      <xdr:spPr>
        <a:xfrm>
          <a:off x="13652500" y="1675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48995</xdr:rowOff>
    </xdr:from>
    <xdr:ext cx="534377" cy="259045"/>
    <xdr:sp macro="" textlink="">
      <xdr:nvSpPr>
        <xdr:cNvPr id="689" name="テキスト ボックス 688"/>
        <xdr:cNvSpPr txBox="1"/>
      </xdr:nvSpPr>
      <xdr:spPr>
        <a:xfrm>
          <a:off x="13436111" y="16851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139443</xdr:rowOff>
    </xdr:from>
    <xdr:to>
      <xdr:col>67</xdr:col>
      <xdr:colOff>101600</xdr:colOff>
      <xdr:row>98</xdr:row>
      <xdr:rowOff>69593</xdr:rowOff>
    </xdr:to>
    <xdr:sp macro="" textlink="">
      <xdr:nvSpPr>
        <xdr:cNvPr id="690" name="フローチャート: 判断 689"/>
        <xdr:cNvSpPr/>
      </xdr:nvSpPr>
      <xdr:spPr>
        <a:xfrm>
          <a:off x="12763500" y="16770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86120</xdr:rowOff>
    </xdr:from>
    <xdr:ext cx="534377" cy="259045"/>
    <xdr:sp macro="" textlink="">
      <xdr:nvSpPr>
        <xdr:cNvPr id="691" name="テキスト ボックス 690"/>
        <xdr:cNvSpPr txBox="1"/>
      </xdr:nvSpPr>
      <xdr:spPr>
        <a:xfrm>
          <a:off x="12547111" y="16545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168573</xdr:rowOff>
    </xdr:from>
    <xdr:to>
      <xdr:col>85</xdr:col>
      <xdr:colOff>177800</xdr:colOff>
      <xdr:row>98</xdr:row>
      <xdr:rowOff>98723</xdr:rowOff>
    </xdr:to>
    <xdr:sp macro="" textlink="">
      <xdr:nvSpPr>
        <xdr:cNvPr id="697" name="楕円 696"/>
        <xdr:cNvSpPr/>
      </xdr:nvSpPr>
      <xdr:spPr>
        <a:xfrm>
          <a:off x="16268700" y="1679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147000</xdr:rowOff>
    </xdr:from>
    <xdr:ext cx="534377" cy="259045"/>
    <xdr:sp macro="" textlink="">
      <xdr:nvSpPr>
        <xdr:cNvPr id="698" name="積立金該当値テキスト"/>
        <xdr:cNvSpPr txBox="1"/>
      </xdr:nvSpPr>
      <xdr:spPr>
        <a:xfrm>
          <a:off x="16370300" y="16777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132192</xdr:rowOff>
    </xdr:from>
    <xdr:to>
      <xdr:col>81</xdr:col>
      <xdr:colOff>101600</xdr:colOff>
      <xdr:row>97</xdr:row>
      <xdr:rowOff>62342</xdr:rowOff>
    </xdr:to>
    <xdr:sp macro="" textlink="">
      <xdr:nvSpPr>
        <xdr:cNvPr id="699" name="楕円 698"/>
        <xdr:cNvSpPr/>
      </xdr:nvSpPr>
      <xdr:spPr>
        <a:xfrm>
          <a:off x="15430500" y="16591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78869</xdr:rowOff>
    </xdr:from>
    <xdr:ext cx="534377" cy="259045"/>
    <xdr:sp macro="" textlink="">
      <xdr:nvSpPr>
        <xdr:cNvPr id="700" name="テキスト ボックス 699"/>
        <xdr:cNvSpPr txBox="1"/>
      </xdr:nvSpPr>
      <xdr:spPr>
        <a:xfrm>
          <a:off x="15214111" y="16366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148913</xdr:rowOff>
    </xdr:from>
    <xdr:to>
      <xdr:col>76</xdr:col>
      <xdr:colOff>165100</xdr:colOff>
      <xdr:row>98</xdr:row>
      <xdr:rowOff>79063</xdr:rowOff>
    </xdr:to>
    <xdr:sp macro="" textlink="">
      <xdr:nvSpPr>
        <xdr:cNvPr id="701" name="楕円 700"/>
        <xdr:cNvSpPr/>
      </xdr:nvSpPr>
      <xdr:spPr>
        <a:xfrm>
          <a:off x="14541500" y="16779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70190</xdr:rowOff>
    </xdr:from>
    <xdr:ext cx="534377" cy="259045"/>
    <xdr:sp macro="" textlink="">
      <xdr:nvSpPr>
        <xdr:cNvPr id="702" name="テキスト ボックス 701"/>
        <xdr:cNvSpPr txBox="1"/>
      </xdr:nvSpPr>
      <xdr:spPr>
        <a:xfrm>
          <a:off x="14325111" y="16872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23825</xdr:rowOff>
    </xdr:from>
    <xdr:to>
      <xdr:col>72</xdr:col>
      <xdr:colOff>38100</xdr:colOff>
      <xdr:row>92</xdr:row>
      <xdr:rowOff>125425</xdr:rowOff>
    </xdr:to>
    <xdr:sp macro="" textlink="">
      <xdr:nvSpPr>
        <xdr:cNvPr id="703" name="楕円 702"/>
        <xdr:cNvSpPr/>
      </xdr:nvSpPr>
      <xdr:spPr>
        <a:xfrm>
          <a:off x="13652500" y="15797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90</xdr:row>
      <xdr:rowOff>141952</xdr:rowOff>
    </xdr:from>
    <xdr:ext cx="599010" cy="259045"/>
    <xdr:sp macro="" textlink="">
      <xdr:nvSpPr>
        <xdr:cNvPr id="704" name="テキスト ボックス 703"/>
        <xdr:cNvSpPr txBox="1"/>
      </xdr:nvSpPr>
      <xdr:spPr>
        <a:xfrm>
          <a:off x="13403795" y="15572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71961</xdr:rowOff>
    </xdr:from>
    <xdr:to>
      <xdr:col>67</xdr:col>
      <xdr:colOff>101600</xdr:colOff>
      <xdr:row>99</xdr:row>
      <xdr:rowOff>2111</xdr:rowOff>
    </xdr:to>
    <xdr:sp macro="" textlink="">
      <xdr:nvSpPr>
        <xdr:cNvPr id="705" name="楕円 704"/>
        <xdr:cNvSpPr/>
      </xdr:nvSpPr>
      <xdr:spPr>
        <a:xfrm>
          <a:off x="12763500" y="1687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164688</xdr:rowOff>
    </xdr:from>
    <xdr:ext cx="534377" cy="259045"/>
    <xdr:sp macro="" textlink="">
      <xdr:nvSpPr>
        <xdr:cNvPr id="706" name="テキスト ボックス 705"/>
        <xdr:cNvSpPr txBox="1"/>
      </xdr:nvSpPr>
      <xdr:spPr>
        <a:xfrm>
          <a:off x="12547111" y="16966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7" name="直線コネクタ 716"/>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8" name="テキスト ボックス 717"/>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9" name="直線コネクタ 718"/>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0" name="テキスト ボックス 719"/>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1" name="直線コネクタ 720"/>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2" name="テキスト ボックス 721"/>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3" name="直線コネクタ 722"/>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4" name="テキスト ボックス 723"/>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23045</xdr:rowOff>
    </xdr:from>
    <xdr:to>
      <xdr:col>116</xdr:col>
      <xdr:colOff>62864</xdr:colOff>
      <xdr:row>38</xdr:row>
      <xdr:rowOff>139700</xdr:rowOff>
    </xdr:to>
    <xdr:cxnSp macro="">
      <xdr:nvCxnSpPr>
        <xdr:cNvPr id="728" name="直線コネクタ 727"/>
        <xdr:cNvCxnSpPr/>
      </xdr:nvCxnSpPr>
      <xdr:spPr>
        <a:xfrm flipV="1">
          <a:off x="22159595" y="5337995"/>
          <a:ext cx="1269" cy="1316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9"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0" name="直線コネクタ 729"/>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141172</xdr:rowOff>
    </xdr:from>
    <xdr:ext cx="534377" cy="259045"/>
    <xdr:sp macro="" textlink="">
      <xdr:nvSpPr>
        <xdr:cNvPr id="731" name="投資及び出資金最大値テキスト"/>
        <xdr:cNvSpPr txBox="1"/>
      </xdr:nvSpPr>
      <xdr:spPr>
        <a:xfrm>
          <a:off x="22212300" y="5113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23045</xdr:rowOff>
    </xdr:from>
    <xdr:to>
      <xdr:col>116</xdr:col>
      <xdr:colOff>152400</xdr:colOff>
      <xdr:row>31</xdr:row>
      <xdr:rowOff>23045</xdr:rowOff>
    </xdr:to>
    <xdr:cxnSp macro="">
      <xdr:nvCxnSpPr>
        <xdr:cNvPr id="732" name="直線コネクタ 731"/>
        <xdr:cNvCxnSpPr/>
      </xdr:nvCxnSpPr>
      <xdr:spPr>
        <a:xfrm>
          <a:off x="22072600" y="5337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3" name="直線コネクタ 732"/>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17342</xdr:rowOff>
    </xdr:from>
    <xdr:ext cx="469744" cy="259045"/>
    <xdr:sp macro="" textlink="">
      <xdr:nvSpPr>
        <xdr:cNvPr id="734" name="投資及び出資金平均値テキスト"/>
        <xdr:cNvSpPr txBox="1"/>
      </xdr:nvSpPr>
      <xdr:spPr>
        <a:xfrm>
          <a:off x="22212300" y="63609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165915</xdr:rowOff>
    </xdr:from>
    <xdr:to>
      <xdr:col>116</xdr:col>
      <xdr:colOff>114300</xdr:colOff>
      <xdr:row>38</xdr:row>
      <xdr:rowOff>96065</xdr:rowOff>
    </xdr:to>
    <xdr:sp macro="" textlink="">
      <xdr:nvSpPr>
        <xdr:cNvPr id="735" name="フローチャート: 判断 734"/>
        <xdr:cNvSpPr/>
      </xdr:nvSpPr>
      <xdr:spPr>
        <a:xfrm>
          <a:off x="22110700" y="650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6" name="直線コネクタ 735"/>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13531</xdr:rowOff>
    </xdr:from>
    <xdr:to>
      <xdr:col>112</xdr:col>
      <xdr:colOff>38100</xdr:colOff>
      <xdr:row>38</xdr:row>
      <xdr:rowOff>115131</xdr:rowOff>
    </xdr:to>
    <xdr:sp macro="" textlink="">
      <xdr:nvSpPr>
        <xdr:cNvPr id="737" name="フローチャート: 判断 736"/>
        <xdr:cNvSpPr/>
      </xdr:nvSpPr>
      <xdr:spPr>
        <a:xfrm>
          <a:off x="21272500" y="6528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131658</xdr:rowOff>
    </xdr:from>
    <xdr:ext cx="469744" cy="259045"/>
    <xdr:sp macro="" textlink="">
      <xdr:nvSpPr>
        <xdr:cNvPr id="738" name="テキスト ボックス 737"/>
        <xdr:cNvSpPr txBox="1"/>
      </xdr:nvSpPr>
      <xdr:spPr>
        <a:xfrm>
          <a:off x="21088428" y="6303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9" name="直線コネクタ 738"/>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33807</xdr:rowOff>
    </xdr:from>
    <xdr:to>
      <xdr:col>107</xdr:col>
      <xdr:colOff>101600</xdr:colOff>
      <xdr:row>38</xdr:row>
      <xdr:rowOff>135407</xdr:rowOff>
    </xdr:to>
    <xdr:sp macro="" textlink="">
      <xdr:nvSpPr>
        <xdr:cNvPr id="740" name="フローチャート: 判断 739"/>
        <xdr:cNvSpPr/>
      </xdr:nvSpPr>
      <xdr:spPr>
        <a:xfrm>
          <a:off x="20383500" y="6548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151934</xdr:rowOff>
    </xdr:from>
    <xdr:ext cx="469744" cy="259045"/>
    <xdr:sp macro="" textlink="">
      <xdr:nvSpPr>
        <xdr:cNvPr id="741" name="テキスト ボックス 740"/>
        <xdr:cNvSpPr txBox="1"/>
      </xdr:nvSpPr>
      <xdr:spPr>
        <a:xfrm>
          <a:off x="20199428" y="6324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2" name="直線コネクタ 741"/>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39088</xdr:rowOff>
    </xdr:from>
    <xdr:to>
      <xdr:col>102</xdr:col>
      <xdr:colOff>165100</xdr:colOff>
      <xdr:row>38</xdr:row>
      <xdr:rowOff>140688</xdr:rowOff>
    </xdr:to>
    <xdr:sp macro="" textlink="">
      <xdr:nvSpPr>
        <xdr:cNvPr id="743" name="フローチャート: 判断 742"/>
        <xdr:cNvSpPr/>
      </xdr:nvSpPr>
      <xdr:spPr>
        <a:xfrm>
          <a:off x="19494500" y="6554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157215</xdr:rowOff>
    </xdr:from>
    <xdr:ext cx="469744" cy="259045"/>
    <xdr:sp macro="" textlink="">
      <xdr:nvSpPr>
        <xdr:cNvPr id="744" name="テキスト ボックス 743"/>
        <xdr:cNvSpPr txBox="1"/>
      </xdr:nvSpPr>
      <xdr:spPr>
        <a:xfrm>
          <a:off x="19310428" y="6329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25532</xdr:rowOff>
    </xdr:from>
    <xdr:to>
      <xdr:col>98</xdr:col>
      <xdr:colOff>38100</xdr:colOff>
      <xdr:row>38</xdr:row>
      <xdr:rowOff>127132</xdr:rowOff>
    </xdr:to>
    <xdr:sp macro="" textlink="">
      <xdr:nvSpPr>
        <xdr:cNvPr id="745" name="フローチャート: 判断 744"/>
        <xdr:cNvSpPr/>
      </xdr:nvSpPr>
      <xdr:spPr>
        <a:xfrm>
          <a:off x="18605500" y="654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143659</xdr:rowOff>
    </xdr:from>
    <xdr:ext cx="469744" cy="259045"/>
    <xdr:sp macro="" textlink="">
      <xdr:nvSpPr>
        <xdr:cNvPr id="746" name="テキスト ボックス 745"/>
        <xdr:cNvSpPr txBox="1"/>
      </xdr:nvSpPr>
      <xdr:spPr>
        <a:xfrm>
          <a:off x="18421428" y="6315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2" name="楕円 751"/>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3"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4" name="楕円 753"/>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5" name="テキスト ボックス 754"/>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6" name="楕円 755"/>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7" name="テキスト ボックス 756"/>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8" name="楕円 757"/>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9" name="テキスト ボックス 758"/>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0" name="楕円 759"/>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1" name="テキスト ボックス 760"/>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2" name="直線コネクタ 771"/>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3" name="テキスト ボックス 772"/>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4" name="直線コネクタ 773"/>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5" name="テキスト ボックス 774"/>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6" name="直線コネクタ 775"/>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7" name="テキスト ボックス 776"/>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8" name="直線コネクタ 777"/>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9" name="テキスト ボックス 778"/>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0" name="直線コネクタ 779"/>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1" name="テキスト ボックス 780"/>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2" name="直線コネクタ 781"/>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3" name="テキスト ボックス 782"/>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144893</xdr:rowOff>
    </xdr:from>
    <xdr:to>
      <xdr:col>116</xdr:col>
      <xdr:colOff>62864</xdr:colOff>
      <xdr:row>59</xdr:row>
      <xdr:rowOff>98878</xdr:rowOff>
    </xdr:to>
    <xdr:cxnSp macro="">
      <xdr:nvCxnSpPr>
        <xdr:cNvPr id="787" name="直線コネクタ 786"/>
        <xdr:cNvCxnSpPr/>
      </xdr:nvCxnSpPr>
      <xdr:spPr>
        <a:xfrm flipV="1">
          <a:off x="22159595" y="8717393"/>
          <a:ext cx="1269" cy="1497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8"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9" name="直線コネクタ 788"/>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91570</xdr:rowOff>
    </xdr:from>
    <xdr:ext cx="534377" cy="259045"/>
    <xdr:sp macro="" textlink="">
      <xdr:nvSpPr>
        <xdr:cNvPr id="790" name="貸付金最大値テキスト"/>
        <xdr:cNvSpPr txBox="1"/>
      </xdr:nvSpPr>
      <xdr:spPr>
        <a:xfrm>
          <a:off x="22212300" y="8492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144893</xdr:rowOff>
    </xdr:from>
    <xdr:to>
      <xdr:col>116</xdr:col>
      <xdr:colOff>152400</xdr:colOff>
      <xdr:row>50</xdr:row>
      <xdr:rowOff>144893</xdr:rowOff>
    </xdr:to>
    <xdr:cxnSp macro="">
      <xdr:nvCxnSpPr>
        <xdr:cNvPr id="791" name="直線コネクタ 790"/>
        <xdr:cNvCxnSpPr/>
      </xdr:nvCxnSpPr>
      <xdr:spPr>
        <a:xfrm>
          <a:off x="22072600" y="8717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96135</xdr:rowOff>
    </xdr:from>
    <xdr:to>
      <xdr:col>116</xdr:col>
      <xdr:colOff>63500</xdr:colOff>
      <xdr:row>59</xdr:row>
      <xdr:rowOff>96135</xdr:rowOff>
    </xdr:to>
    <xdr:cxnSp macro="">
      <xdr:nvCxnSpPr>
        <xdr:cNvPr id="792" name="直線コネクタ 791"/>
        <xdr:cNvCxnSpPr/>
      </xdr:nvCxnSpPr>
      <xdr:spPr>
        <a:xfrm>
          <a:off x="21323300" y="102116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90942</xdr:rowOff>
    </xdr:from>
    <xdr:ext cx="469744" cy="259045"/>
    <xdr:sp macro="" textlink="">
      <xdr:nvSpPr>
        <xdr:cNvPr id="793" name="貸付金平均値テキスト"/>
        <xdr:cNvSpPr txBox="1"/>
      </xdr:nvSpPr>
      <xdr:spPr>
        <a:xfrm>
          <a:off x="22212300" y="98635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68065</xdr:rowOff>
    </xdr:from>
    <xdr:to>
      <xdr:col>116</xdr:col>
      <xdr:colOff>114300</xdr:colOff>
      <xdr:row>58</xdr:row>
      <xdr:rowOff>169665</xdr:rowOff>
    </xdr:to>
    <xdr:sp macro="" textlink="">
      <xdr:nvSpPr>
        <xdr:cNvPr id="794" name="フローチャート: 判断 793"/>
        <xdr:cNvSpPr/>
      </xdr:nvSpPr>
      <xdr:spPr>
        <a:xfrm>
          <a:off x="22110700" y="10012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96135</xdr:rowOff>
    </xdr:from>
    <xdr:to>
      <xdr:col>111</xdr:col>
      <xdr:colOff>177800</xdr:colOff>
      <xdr:row>59</xdr:row>
      <xdr:rowOff>96200</xdr:rowOff>
    </xdr:to>
    <xdr:cxnSp macro="">
      <xdr:nvCxnSpPr>
        <xdr:cNvPr id="795" name="直線コネクタ 794"/>
        <xdr:cNvCxnSpPr/>
      </xdr:nvCxnSpPr>
      <xdr:spPr>
        <a:xfrm flipV="1">
          <a:off x="20434300" y="10211685"/>
          <a:ext cx="889000" cy="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63036</xdr:rowOff>
    </xdr:from>
    <xdr:to>
      <xdr:col>112</xdr:col>
      <xdr:colOff>38100</xdr:colOff>
      <xdr:row>58</xdr:row>
      <xdr:rowOff>164636</xdr:rowOff>
    </xdr:to>
    <xdr:sp macro="" textlink="">
      <xdr:nvSpPr>
        <xdr:cNvPr id="796" name="フローチャート: 判断 795"/>
        <xdr:cNvSpPr/>
      </xdr:nvSpPr>
      <xdr:spPr>
        <a:xfrm>
          <a:off x="21272500" y="1000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9713</xdr:rowOff>
    </xdr:from>
    <xdr:ext cx="469744" cy="259045"/>
    <xdr:sp macro="" textlink="">
      <xdr:nvSpPr>
        <xdr:cNvPr id="797" name="テキスト ボックス 796"/>
        <xdr:cNvSpPr txBox="1"/>
      </xdr:nvSpPr>
      <xdr:spPr>
        <a:xfrm>
          <a:off x="21088428" y="9782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96168</xdr:rowOff>
    </xdr:from>
    <xdr:to>
      <xdr:col>107</xdr:col>
      <xdr:colOff>50800</xdr:colOff>
      <xdr:row>59</xdr:row>
      <xdr:rowOff>96200</xdr:rowOff>
    </xdr:to>
    <xdr:cxnSp macro="">
      <xdr:nvCxnSpPr>
        <xdr:cNvPr id="798" name="直線コネクタ 797"/>
        <xdr:cNvCxnSpPr/>
      </xdr:nvCxnSpPr>
      <xdr:spPr>
        <a:xfrm>
          <a:off x="19545300" y="10211718"/>
          <a:ext cx="889000" cy="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69012</xdr:rowOff>
    </xdr:from>
    <xdr:to>
      <xdr:col>107</xdr:col>
      <xdr:colOff>101600</xdr:colOff>
      <xdr:row>58</xdr:row>
      <xdr:rowOff>170612</xdr:rowOff>
    </xdr:to>
    <xdr:sp macro="" textlink="">
      <xdr:nvSpPr>
        <xdr:cNvPr id="799" name="フローチャート: 判断 798"/>
        <xdr:cNvSpPr/>
      </xdr:nvSpPr>
      <xdr:spPr>
        <a:xfrm>
          <a:off x="20383500" y="10013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15689</xdr:rowOff>
    </xdr:from>
    <xdr:ext cx="469744" cy="259045"/>
    <xdr:sp macro="" textlink="">
      <xdr:nvSpPr>
        <xdr:cNvPr id="800" name="テキスト ボックス 799"/>
        <xdr:cNvSpPr txBox="1"/>
      </xdr:nvSpPr>
      <xdr:spPr>
        <a:xfrm>
          <a:off x="20199428" y="978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96168</xdr:rowOff>
    </xdr:from>
    <xdr:to>
      <xdr:col>102</xdr:col>
      <xdr:colOff>114300</xdr:colOff>
      <xdr:row>59</xdr:row>
      <xdr:rowOff>96234</xdr:rowOff>
    </xdr:to>
    <xdr:cxnSp macro="">
      <xdr:nvCxnSpPr>
        <xdr:cNvPr id="801" name="直線コネクタ 800"/>
        <xdr:cNvCxnSpPr/>
      </xdr:nvCxnSpPr>
      <xdr:spPr>
        <a:xfrm flipV="1">
          <a:off x="18656300" y="10211718"/>
          <a:ext cx="889000" cy="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42037</xdr:rowOff>
    </xdr:from>
    <xdr:to>
      <xdr:col>102</xdr:col>
      <xdr:colOff>165100</xdr:colOff>
      <xdr:row>58</xdr:row>
      <xdr:rowOff>143637</xdr:rowOff>
    </xdr:to>
    <xdr:sp macro="" textlink="">
      <xdr:nvSpPr>
        <xdr:cNvPr id="802" name="フローチャート: 判断 801"/>
        <xdr:cNvSpPr/>
      </xdr:nvSpPr>
      <xdr:spPr>
        <a:xfrm>
          <a:off x="19494500" y="9986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160164</xdr:rowOff>
    </xdr:from>
    <xdr:ext cx="469744" cy="259045"/>
    <xdr:sp macro="" textlink="">
      <xdr:nvSpPr>
        <xdr:cNvPr id="803" name="テキスト ボックス 802"/>
        <xdr:cNvSpPr txBox="1"/>
      </xdr:nvSpPr>
      <xdr:spPr>
        <a:xfrm>
          <a:off x="19310428" y="9761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24533</xdr:rowOff>
    </xdr:from>
    <xdr:to>
      <xdr:col>98</xdr:col>
      <xdr:colOff>38100</xdr:colOff>
      <xdr:row>58</xdr:row>
      <xdr:rowOff>126133</xdr:rowOff>
    </xdr:to>
    <xdr:sp macro="" textlink="">
      <xdr:nvSpPr>
        <xdr:cNvPr id="804" name="フローチャート: 判断 803"/>
        <xdr:cNvSpPr/>
      </xdr:nvSpPr>
      <xdr:spPr>
        <a:xfrm>
          <a:off x="18605500" y="9968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142660</xdr:rowOff>
    </xdr:from>
    <xdr:ext cx="469744" cy="259045"/>
    <xdr:sp macro="" textlink="">
      <xdr:nvSpPr>
        <xdr:cNvPr id="805" name="テキスト ボックス 804"/>
        <xdr:cNvSpPr txBox="1"/>
      </xdr:nvSpPr>
      <xdr:spPr>
        <a:xfrm>
          <a:off x="18421428" y="9743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45335</xdr:rowOff>
    </xdr:from>
    <xdr:to>
      <xdr:col>116</xdr:col>
      <xdr:colOff>114300</xdr:colOff>
      <xdr:row>59</xdr:row>
      <xdr:rowOff>146935</xdr:rowOff>
    </xdr:to>
    <xdr:sp macro="" textlink="">
      <xdr:nvSpPr>
        <xdr:cNvPr id="811" name="楕円 810"/>
        <xdr:cNvSpPr/>
      </xdr:nvSpPr>
      <xdr:spPr>
        <a:xfrm>
          <a:off x="22110700" y="1016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131712</xdr:rowOff>
    </xdr:from>
    <xdr:ext cx="313932" cy="259045"/>
    <xdr:sp macro="" textlink="">
      <xdr:nvSpPr>
        <xdr:cNvPr id="812" name="貸付金該当値テキスト"/>
        <xdr:cNvSpPr txBox="1"/>
      </xdr:nvSpPr>
      <xdr:spPr>
        <a:xfrm>
          <a:off x="22212300" y="100758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45335</xdr:rowOff>
    </xdr:from>
    <xdr:to>
      <xdr:col>112</xdr:col>
      <xdr:colOff>38100</xdr:colOff>
      <xdr:row>59</xdr:row>
      <xdr:rowOff>146935</xdr:rowOff>
    </xdr:to>
    <xdr:sp macro="" textlink="">
      <xdr:nvSpPr>
        <xdr:cNvPr id="813" name="楕円 812"/>
        <xdr:cNvSpPr/>
      </xdr:nvSpPr>
      <xdr:spPr>
        <a:xfrm>
          <a:off x="21272500" y="1016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138062</xdr:rowOff>
    </xdr:from>
    <xdr:ext cx="313932" cy="259045"/>
    <xdr:sp macro="" textlink="">
      <xdr:nvSpPr>
        <xdr:cNvPr id="814" name="テキスト ボックス 813"/>
        <xdr:cNvSpPr txBox="1"/>
      </xdr:nvSpPr>
      <xdr:spPr>
        <a:xfrm>
          <a:off x="21166333" y="102536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45400</xdr:rowOff>
    </xdr:from>
    <xdr:to>
      <xdr:col>107</xdr:col>
      <xdr:colOff>101600</xdr:colOff>
      <xdr:row>59</xdr:row>
      <xdr:rowOff>147000</xdr:rowOff>
    </xdr:to>
    <xdr:sp macro="" textlink="">
      <xdr:nvSpPr>
        <xdr:cNvPr id="815" name="楕円 814"/>
        <xdr:cNvSpPr/>
      </xdr:nvSpPr>
      <xdr:spPr>
        <a:xfrm>
          <a:off x="20383500" y="1016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138127</xdr:rowOff>
    </xdr:from>
    <xdr:ext cx="313932" cy="259045"/>
    <xdr:sp macro="" textlink="">
      <xdr:nvSpPr>
        <xdr:cNvPr id="816" name="テキスト ボックス 815"/>
        <xdr:cNvSpPr txBox="1"/>
      </xdr:nvSpPr>
      <xdr:spPr>
        <a:xfrm>
          <a:off x="20277333" y="102536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45368</xdr:rowOff>
    </xdr:from>
    <xdr:to>
      <xdr:col>102</xdr:col>
      <xdr:colOff>165100</xdr:colOff>
      <xdr:row>59</xdr:row>
      <xdr:rowOff>146968</xdr:rowOff>
    </xdr:to>
    <xdr:sp macro="" textlink="">
      <xdr:nvSpPr>
        <xdr:cNvPr id="817" name="楕円 816"/>
        <xdr:cNvSpPr/>
      </xdr:nvSpPr>
      <xdr:spPr>
        <a:xfrm>
          <a:off x="19494500" y="10160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138095</xdr:rowOff>
    </xdr:from>
    <xdr:ext cx="313932" cy="259045"/>
    <xdr:sp macro="" textlink="">
      <xdr:nvSpPr>
        <xdr:cNvPr id="818" name="テキスト ボックス 817"/>
        <xdr:cNvSpPr txBox="1"/>
      </xdr:nvSpPr>
      <xdr:spPr>
        <a:xfrm>
          <a:off x="19388333" y="102536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45434</xdr:rowOff>
    </xdr:from>
    <xdr:to>
      <xdr:col>98</xdr:col>
      <xdr:colOff>38100</xdr:colOff>
      <xdr:row>59</xdr:row>
      <xdr:rowOff>147034</xdr:rowOff>
    </xdr:to>
    <xdr:sp macro="" textlink="">
      <xdr:nvSpPr>
        <xdr:cNvPr id="819" name="楕円 818"/>
        <xdr:cNvSpPr/>
      </xdr:nvSpPr>
      <xdr:spPr>
        <a:xfrm>
          <a:off x="18605500" y="10160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138161</xdr:rowOff>
    </xdr:from>
    <xdr:ext cx="313932" cy="259045"/>
    <xdr:sp macro="" textlink="">
      <xdr:nvSpPr>
        <xdr:cNvPr id="820" name="テキスト ボックス 819"/>
        <xdr:cNvSpPr txBox="1"/>
      </xdr:nvSpPr>
      <xdr:spPr>
        <a:xfrm>
          <a:off x="18499333" y="1025371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2" name="直線コネクタ 831"/>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3" name="テキスト ボックス 832"/>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4" name="直線コネクタ 833"/>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5" name="テキスト ボックス 834"/>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6" name="直線コネクタ 835"/>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7" name="テキスト ボックス 836"/>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8" name="直線コネクタ 837"/>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9" name="テキスト ボックス 838"/>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0" name="直線コネクタ 839"/>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1" name="テキスト ボックス 840"/>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2" name="直線コネクタ 841"/>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3" name="テキスト ボックス 842"/>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159310</xdr:rowOff>
    </xdr:from>
    <xdr:to>
      <xdr:col>116</xdr:col>
      <xdr:colOff>62864</xdr:colOff>
      <xdr:row>78</xdr:row>
      <xdr:rowOff>48309</xdr:rowOff>
    </xdr:to>
    <xdr:cxnSp macro="">
      <xdr:nvCxnSpPr>
        <xdr:cNvPr id="847" name="直線コネクタ 846"/>
        <xdr:cNvCxnSpPr/>
      </xdr:nvCxnSpPr>
      <xdr:spPr>
        <a:xfrm flipV="1">
          <a:off x="22159595" y="11989360"/>
          <a:ext cx="1269" cy="14320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52136</xdr:rowOff>
    </xdr:from>
    <xdr:ext cx="534377" cy="259045"/>
    <xdr:sp macro="" textlink="">
      <xdr:nvSpPr>
        <xdr:cNvPr id="848" name="繰出金最小値テキスト"/>
        <xdr:cNvSpPr txBox="1"/>
      </xdr:nvSpPr>
      <xdr:spPr>
        <a:xfrm>
          <a:off x="22212300" y="13425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48309</xdr:rowOff>
    </xdr:from>
    <xdr:to>
      <xdr:col>116</xdr:col>
      <xdr:colOff>152400</xdr:colOff>
      <xdr:row>78</xdr:row>
      <xdr:rowOff>48309</xdr:rowOff>
    </xdr:to>
    <xdr:cxnSp macro="">
      <xdr:nvCxnSpPr>
        <xdr:cNvPr id="849" name="直線コネクタ 848"/>
        <xdr:cNvCxnSpPr/>
      </xdr:nvCxnSpPr>
      <xdr:spPr>
        <a:xfrm>
          <a:off x="22072600" y="13421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105987</xdr:rowOff>
    </xdr:from>
    <xdr:ext cx="599010" cy="259045"/>
    <xdr:sp macro="" textlink="">
      <xdr:nvSpPr>
        <xdr:cNvPr id="850" name="繰出金最大値テキスト"/>
        <xdr:cNvSpPr txBox="1"/>
      </xdr:nvSpPr>
      <xdr:spPr>
        <a:xfrm>
          <a:off x="22212300" y="11764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159310</xdr:rowOff>
    </xdr:from>
    <xdr:to>
      <xdr:col>116</xdr:col>
      <xdr:colOff>152400</xdr:colOff>
      <xdr:row>69</xdr:row>
      <xdr:rowOff>159310</xdr:rowOff>
    </xdr:to>
    <xdr:cxnSp macro="">
      <xdr:nvCxnSpPr>
        <xdr:cNvPr id="851" name="直線コネクタ 850"/>
        <xdr:cNvCxnSpPr/>
      </xdr:nvCxnSpPr>
      <xdr:spPr>
        <a:xfrm>
          <a:off x="22072600" y="1198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48309</xdr:rowOff>
    </xdr:from>
    <xdr:to>
      <xdr:col>116</xdr:col>
      <xdr:colOff>63500</xdr:colOff>
      <xdr:row>78</xdr:row>
      <xdr:rowOff>58531</xdr:rowOff>
    </xdr:to>
    <xdr:cxnSp macro="">
      <xdr:nvCxnSpPr>
        <xdr:cNvPr id="852" name="直線コネクタ 851"/>
        <xdr:cNvCxnSpPr/>
      </xdr:nvCxnSpPr>
      <xdr:spPr>
        <a:xfrm flipV="1">
          <a:off x="21323300" y="13421409"/>
          <a:ext cx="838200" cy="10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103988</xdr:rowOff>
    </xdr:from>
    <xdr:ext cx="534377" cy="259045"/>
    <xdr:sp macro="" textlink="">
      <xdr:nvSpPr>
        <xdr:cNvPr id="853" name="繰出金平均値テキスト"/>
        <xdr:cNvSpPr txBox="1"/>
      </xdr:nvSpPr>
      <xdr:spPr>
        <a:xfrm>
          <a:off x="22212300" y="127912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81111</xdr:rowOff>
    </xdr:from>
    <xdr:to>
      <xdr:col>116</xdr:col>
      <xdr:colOff>114300</xdr:colOff>
      <xdr:row>76</xdr:row>
      <xdr:rowOff>11261</xdr:rowOff>
    </xdr:to>
    <xdr:sp macro="" textlink="">
      <xdr:nvSpPr>
        <xdr:cNvPr id="854" name="フローチャート: 判断 853"/>
        <xdr:cNvSpPr/>
      </xdr:nvSpPr>
      <xdr:spPr>
        <a:xfrm>
          <a:off x="22110700" y="1293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39035</xdr:rowOff>
    </xdr:from>
    <xdr:to>
      <xdr:col>111</xdr:col>
      <xdr:colOff>177800</xdr:colOff>
      <xdr:row>78</xdr:row>
      <xdr:rowOff>58531</xdr:rowOff>
    </xdr:to>
    <xdr:cxnSp macro="">
      <xdr:nvCxnSpPr>
        <xdr:cNvPr id="855" name="直線コネクタ 854"/>
        <xdr:cNvCxnSpPr/>
      </xdr:nvCxnSpPr>
      <xdr:spPr>
        <a:xfrm>
          <a:off x="20434300" y="13240685"/>
          <a:ext cx="889000" cy="190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36404</xdr:rowOff>
    </xdr:from>
    <xdr:to>
      <xdr:col>112</xdr:col>
      <xdr:colOff>38100</xdr:colOff>
      <xdr:row>75</xdr:row>
      <xdr:rowOff>138004</xdr:rowOff>
    </xdr:to>
    <xdr:sp macro="" textlink="">
      <xdr:nvSpPr>
        <xdr:cNvPr id="856" name="フローチャート: 判断 855"/>
        <xdr:cNvSpPr/>
      </xdr:nvSpPr>
      <xdr:spPr>
        <a:xfrm>
          <a:off x="21272500" y="12895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154531</xdr:rowOff>
    </xdr:from>
    <xdr:ext cx="534377" cy="259045"/>
    <xdr:sp macro="" textlink="">
      <xdr:nvSpPr>
        <xdr:cNvPr id="857" name="テキスト ボックス 856"/>
        <xdr:cNvSpPr txBox="1"/>
      </xdr:nvSpPr>
      <xdr:spPr>
        <a:xfrm>
          <a:off x="21056111" y="12670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47149</xdr:rowOff>
    </xdr:from>
    <xdr:to>
      <xdr:col>107</xdr:col>
      <xdr:colOff>50800</xdr:colOff>
      <xdr:row>77</xdr:row>
      <xdr:rowOff>39035</xdr:rowOff>
    </xdr:to>
    <xdr:cxnSp macro="">
      <xdr:nvCxnSpPr>
        <xdr:cNvPr id="858" name="直線コネクタ 857"/>
        <xdr:cNvCxnSpPr/>
      </xdr:nvCxnSpPr>
      <xdr:spPr>
        <a:xfrm>
          <a:off x="19545300" y="13077349"/>
          <a:ext cx="889000" cy="16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38869</xdr:rowOff>
    </xdr:from>
    <xdr:to>
      <xdr:col>107</xdr:col>
      <xdr:colOff>101600</xdr:colOff>
      <xdr:row>75</xdr:row>
      <xdr:rowOff>140469</xdr:rowOff>
    </xdr:to>
    <xdr:sp macro="" textlink="">
      <xdr:nvSpPr>
        <xdr:cNvPr id="859" name="フローチャート: 判断 858"/>
        <xdr:cNvSpPr/>
      </xdr:nvSpPr>
      <xdr:spPr>
        <a:xfrm>
          <a:off x="20383500" y="1289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156996</xdr:rowOff>
    </xdr:from>
    <xdr:ext cx="534377" cy="259045"/>
    <xdr:sp macro="" textlink="">
      <xdr:nvSpPr>
        <xdr:cNvPr id="860" name="テキスト ボックス 859"/>
        <xdr:cNvSpPr txBox="1"/>
      </xdr:nvSpPr>
      <xdr:spPr>
        <a:xfrm>
          <a:off x="20167111" y="12672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47149</xdr:rowOff>
    </xdr:from>
    <xdr:to>
      <xdr:col>102</xdr:col>
      <xdr:colOff>114300</xdr:colOff>
      <xdr:row>76</xdr:row>
      <xdr:rowOff>93850</xdr:rowOff>
    </xdr:to>
    <xdr:cxnSp macro="">
      <xdr:nvCxnSpPr>
        <xdr:cNvPr id="861" name="直線コネクタ 860"/>
        <xdr:cNvCxnSpPr/>
      </xdr:nvCxnSpPr>
      <xdr:spPr>
        <a:xfrm flipV="1">
          <a:off x="18656300" y="13077349"/>
          <a:ext cx="889000" cy="46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58284</xdr:rowOff>
    </xdr:from>
    <xdr:to>
      <xdr:col>102</xdr:col>
      <xdr:colOff>165100</xdr:colOff>
      <xdr:row>75</xdr:row>
      <xdr:rowOff>159885</xdr:rowOff>
    </xdr:to>
    <xdr:sp macro="" textlink="">
      <xdr:nvSpPr>
        <xdr:cNvPr id="862" name="フローチャート: 判断 861"/>
        <xdr:cNvSpPr/>
      </xdr:nvSpPr>
      <xdr:spPr>
        <a:xfrm>
          <a:off x="19494500" y="1291703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4961</xdr:rowOff>
    </xdr:from>
    <xdr:ext cx="534377" cy="259045"/>
    <xdr:sp macro="" textlink="">
      <xdr:nvSpPr>
        <xdr:cNvPr id="863" name="テキスト ボックス 862"/>
        <xdr:cNvSpPr txBox="1"/>
      </xdr:nvSpPr>
      <xdr:spPr>
        <a:xfrm>
          <a:off x="19278111" y="12692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41939</xdr:rowOff>
    </xdr:from>
    <xdr:to>
      <xdr:col>98</xdr:col>
      <xdr:colOff>38100</xdr:colOff>
      <xdr:row>75</xdr:row>
      <xdr:rowOff>143539</xdr:rowOff>
    </xdr:to>
    <xdr:sp macro="" textlink="">
      <xdr:nvSpPr>
        <xdr:cNvPr id="864" name="フローチャート: 判断 863"/>
        <xdr:cNvSpPr/>
      </xdr:nvSpPr>
      <xdr:spPr>
        <a:xfrm>
          <a:off x="18605500" y="1290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160066</xdr:rowOff>
    </xdr:from>
    <xdr:ext cx="534377" cy="259045"/>
    <xdr:sp macro="" textlink="">
      <xdr:nvSpPr>
        <xdr:cNvPr id="865" name="テキスト ボックス 864"/>
        <xdr:cNvSpPr txBox="1"/>
      </xdr:nvSpPr>
      <xdr:spPr>
        <a:xfrm>
          <a:off x="18389111" y="12675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168959</xdr:rowOff>
    </xdr:from>
    <xdr:to>
      <xdr:col>116</xdr:col>
      <xdr:colOff>114300</xdr:colOff>
      <xdr:row>78</xdr:row>
      <xdr:rowOff>99109</xdr:rowOff>
    </xdr:to>
    <xdr:sp macro="" textlink="">
      <xdr:nvSpPr>
        <xdr:cNvPr id="871" name="楕円 870"/>
        <xdr:cNvSpPr/>
      </xdr:nvSpPr>
      <xdr:spPr>
        <a:xfrm>
          <a:off x="22110700" y="13370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83886</xdr:rowOff>
    </xdr:from>
    <xdr:ext cx="534377" cy="259045"/>
    <xdr:sp macro="" textlink="">
      <xdr:nvSpPr>
        <xdr:cNvPr id="872" name="繰出金該当値テキスト"/>
        <xdr:cNvSpPr txBox="1"/>
      </xdr:nvSpPr>
      <xdr:spPr>
        <a:xfrm>
          <a:off x="22212300" y="13285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7731</xdr:rowOff>
    </xdr:from>
    <xdr:to>
      <xdr:col>112</xdr:col>
      <xdr:colOff>38100</xdr:colOff>
      <xdr:row>78</xdr:row>
      <xdr:rowOff>109331</xdr:rowOff>
    </xdr:to>
    <xdr:sp macro="" textlink="">
      <xdr:nvSpPr>
        <xdr:cNvPr id="873" name="楕円 872"/>
        <xdr:cNvSpPr/>
      </xdr:nvSpPr>
      <xdr:spPr>
        <a:xfrm>
          <a:off x="21272500" y="13380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100458</xdr:rowOff>
    </xdr:from>
    <xdr:ext cx="534377" cy="259045"/>
    <xdr:sp macro="" textlink="">
      <xdr:nvSpPr>
        <xdr:cNvPr id="874" name="テキスト ボックス 873"/>
        <xdr:cNvSpPr txBox="1"/>
      </xdr:nvSpPr>
      <xdr:spPr>
        <a:xfrm>
          <a:off x="21056111" y="13473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159685</xdr:rowOff>
    </xdr:from>
    <xdr:to>
      <xdr:col>107</xdr:col>
      <xdr:colOff>101600</xdr:colOff>
      <xdr:row>77</xdr:row>
      <xdr:rowOff>89835</xdr:rowOff>
    </xdr:to>
    <xdr:sp macro="" textlink="">
      <xdr:nvSpPr>
        <xdr:cNvPr id="875" name="楕円 874"/>
        <xdr:cNvSpPr/>
      </xdr:nvSpPr>
      <xdr:spPr>
        <a:xfrm>
          <a:off x="20383500" y="1318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80962</xdr:rowOff>
    </xdr:from>
    <xdr:ext cx="534377" cy="259045"/>
    <xdr:sp macro="" textlink="">
      <xdr:nvSpPr>
        <xdr:cNvPr id="876" name="テキスト ボックス 875"/>
        <xdr:cNvSpPr txBox="1"/>
      </xdr:nvSpPr>
      <xdr:spPr>
        <a:xfrm>
          <a:off x="20167111" y="13282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167799</xdr:rowOff>
    </xdr:from>
    <xdr:to>
      <xdr:col>102</xdr:col>
      <xdr:colOff>165100</xdr:colOff>
      <xdr:row>76</xdr:row>
      <xdr:rowOff>97949</xdr:rowOff>
    </xdr:to>
    <xdr:sp macro="" textlink="">
      <xdr:nvSpPr>
        <xdr:cNvPr id="877" name="楕円 876"/>
        <xdr:cNvSpPr/>
      </xdr:nvSpPr>
      <xdr:spPr>
        <a:xfrm>
          <a:off x="19494500" y="13026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89076</xdr:rowOff>
    </xdr:from>
    <xdr:ext cx="534377" cy="259045"/>
    <xdr:sp macro="" textlink="">
      <xdr:nvSpPr>
        <xdr:cNvPr id="878" name="テキスト ボックス 877"/>
        <xdr:cNvSpPr txBox="1"/>
      </xdr:nvSpPr>
      <xdr:spPr>
        <a:xfrm>
          <a:off x="19278111" y="13119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43050</xdr:rowOff>
    </xdr:from>
    <xdr:to>
      <xdr:col>98</xdr:col>
      <xdr:colOff>38100</xdr:colOff>
      <xdr:row>76</xdr:row>
      <xdr:rowOff>144650</xdr:rowOff>
    </xdr:to>
    <xdr:sp macro="" textlink="">
      <xdr:nvSpPr>
        <xdr:cNvPr id="879" name="楕円 878"/>
        <xdr:cNvSpPr/>
      </xdr:nvSpPr>
      <xdr:spPr>
        <a:xfrm>
          <a:off x="18605500" y="1307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135777</xdr:rowOff>
    </xdr:from>
    <xdr:ext cx="534377" cy="259045"/>
    <xdr:sp macro="" textlink="">
      <xdr:nvSpPr>
        <xdr:cNvPr id="880" name="テキスト ボックス 879"/>
        <xdr:cNvSpPr txBox="1"/>
      </xdr:nvSpPr>
      <xdr:spPr>
        <a:xfrm>
          <a:off x="18389111" y="13165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性質別歳出総額は、住民一人当たりコストが</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７</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０</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７６４</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円となっており、この総額を各費目ごとに分類し、類似団体と比較すると、</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上回っている項目も多く</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、平成２</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８年</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度からの状況と比較すると増加傾向にあるものが多い。</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特に自立支援給付をはじめとした社会保障関連経費を含む扶助費の増加、普通建設事業費のうち更新整備等の増加が著しい。</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また、人件費において住民一人当たりコストが</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１２２</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３９２</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円となり平成２</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８</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年度から増加傾向にある。</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特に今年度については会計年度任用職員制度の導入等により全体として増加しており、</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類似団体平均、全国平均および滋賀県平均を上回っていることから、今後も引き続いて集中改革プランおよびこれに基づく適正な定員管理の実施と併せて、事業の規模・内容について適正化を図りつつ、これによる結果を踏まえて、民間業務委託を始めとする民間活力の導入等により、人件費の抑制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滋賀県竜王町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11,848
11,693
44.55
8,524,863
8,326,353
178,988
4,579,506
4,619,475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129794</xdr:rowOff>
    </xdr:from>
    <xdr:to>
      <xdr:col>24</xdr:col>
      <xdr:colOff>62865</xdr:colOff>
      <xdr:row>38</xdr:row>
      <xdr:rowOff>141605</xdr:rowOff>
    </xdr:to>
    <xdr:cxnSp macro="">
      <xdr:nvCxnSpPr>
        <xdr:cNvPr id="56" name="直線コネクタ 55"/>
        <xdr:cNvCxnSpPr/>
      </xdr:nvCxnSpPr>
      <xdr:spPr>
        <a:xfrm flipV="1">
          <a:off x="4633595" y="5101844"/>
          <a:ext cx="1270" cy="1554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145432</xdr:rowOff>
    </xdr:from>
    <xdr:ext cx="469744" cy="259045"/>
    <xdr:sp macro="" textlink="">
      <xdr:nvSpPr>
        <xdr:cNvPr id="57" name="議会費最小値テキスト"/>
        <xdr:cNvSpPr txBox="1"/>
      </xdr:nvSpPr>
      <xdr:spPr>
        <a:xfrm>
          <a:off x="4686300" y="6660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141605</xdr:rowOff>
    </xdr:from>
    <xdr:to>
      <xdr:col>24</xdr:col>
      <xdr:colOff>152400</xdr:colOff>
      <xdr:row>38</xdr:row>
      <xdr:rowOff>141605</xdr:rowOff>
    </xdr:to>
    <xdr:cxnSp macro="">
      <xdr:nvCxnSpPr>
        <xdr:cNvPr id="58" name="直線コネクタ 57"/>
        <xdr:cNvCxnSpPr/>
      </xdr:nvCxnSpPr>
      <xdr:spPr>
        <a:xfrm>
          <a:off x="4546600" y="6656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76471</xdr:rowOff>
    </xdr:from>
    <xdr:ext cx="534377" cy="259045"/>
    <xdr:sp macro="" textlink="">
      <xdr:nvSpPr>
        <xdr:cNvPr id="59" name="議会費最大値テキスト"/>
        <xdr:cNvSpPr txBox="1"/>
      </xdr:nvSpPr>
      <xdr:spPr>
        <a:xfrm>
          <a:off x="4686300" y="4877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12,552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129794</xdr:rowOff>
    </xdr:from>
    <xdr:to>
      <xdr:col>24</xdr:col>
      <xdr:colOff>152400</xdr:colOff>
      <xdr:row>29</xdr:row>
      <xdr:rowOff>129794</xdr:rowOff>
    </xdr:to>
    <xdr:cxnSp macro="">
      <xdr:nvCxnSpPr>
        <xdr:cNvPr id="60" name="直線コネクタ 59"/>
        <xdr:cNvCxnSpPr/>
      </xdr:nvCxnSpPr>
      <xdr:spPr>
        <a:xfrm>
          <a:off x="4546600" y="5101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131699</xdr:rowOff>
    </xdr:from>
    <xdr:to>
      <xdr:col>24</xdr:col>
      <xdr:colOff>63500</xdr:colOff>
      <xdr:row>36</xdr:row>
      <xdr:rowOff>145034</xdr:rowOff>
    </xdr:to>
    <xdr:cxnSp macro="">
      <xdr:nvCxnSpPr>
        <xdr:cNvPr id="61" name="直線コネクタ 60"/>
        <xdr:cNvCxnSpPr/>
      </xdr:nvCxnSpPr>
      <xdr:spPr>
        <a:xfrm flipV="1">
          <a:off x="3797300" y="6303899"/>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48531</xdr:rowOff>
    </xdr:from>
    <xdr:ext cx="469744" cy="259045"/>
    <xdr:sp macro="" textlink="">
      <xdr:nvSpPr>
        <xdr:cNvPr id="62" name="議会費平均値テキスト"/>
        <xdr:cNvSpPr txBox="1"/>
      </xdr:nvSpPr>
      <xdr:spPr>
        <a:xfrm>
          <a:off x="4686300" y="60492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25654</xdr:rowOff>
    </xdr:from>
    <xdr:to>
      <xdr:col>24</xdr:col>
      <xdr:colOff>114300</xdr:colOff>
      <xdr:row>36</xdr:row>
      <xdr:rowOff>127254</xdr:rowOff>
    </xdr:to>
    <xdr:sp macro="" textlink="">
      <xdr:nvSpPr>
        <xdr:cNvPr id="63" name="フローチャート: 判断 62"/>
        <xdr:cNvSpPr/>
      </xdr:nvSpPr>
      <xdr:spPr>
        <a:xfrm>
          <a:off x="4584700" y="6197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145034</xdr:rowOff>
    </xdr:from>
    <xdr:to>
      <xdr:col>19</xdr:col>
      <xdr:colOff>177800</xdr:colOff>
      <xdr:row>36</xdr:row>
      <xdr:rowOff>153988</xdr:rowOff>
    </xdr:to>
    <xdr:cxnSp macro="">
      <xdr:nvCxnSpPr>
        <xdr:cNvPr id="64" name="直線コネクタ 63"/>
        <xdr:cNvCxnSpPr/>
      </xdr:nvCxnSpPr>
      <xdr:spPr>
        <a:xfrm flipV="1">
          <a:off x="2908300" y="6317234"/>
          <a:ext cx="889000" cy="8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134620</xdr:rowOff>
    </xdr:from>
    <xdr:to>
      <xdr:col>20</xdr:col>
      <xdr:colOff>38100</xdr:colOff>
      <xdr:row>36</xdr:row>
      <xdr:rowOff>64770</xdr:rowOff>
    </xdr:to>
    <xdr:sp macro="" textlink="">
      <xdr:nvSpPr>
        <xdr:cNvPr id="65" name="フローチャート: 判断 64"/>
        <xdr:cNvSpPr/>
      </xdr:nvSpPr>
      <xdr:spPr>
        <a:xfrm>
          <a:off x="3746500" y="6135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81297</xdr:rowOff>
    </xdr:from>
    <xdr:ext cx="469744" cy="259045"/>
    <xdr:sp macro="" textlink="">
      <xdr:nvSpPr>
        <xdr:cNvPr id="66" name="テキスト ボックス 65"/>
        <xdr:cNvSpPr txBox="1"/>
      </xdr:nvSpPr>
      <xdr:spPr>
        <a:xfrm>
          <a:off x="3562428" y="5910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153988</xdr:rowOff>
    </xdr:from>
    <xdr:to>
      <xdr:col>15</xdr:col>
      <xdr:colOff>50800</xdr:colOff>
      <xdr:row>36</xdr:row>
      <xdr:rowOff>153988</xdr:rowOff>
    </xdr:to>
    <xdr:cxnSp macro="">
      <xdr:nvCxnSpPr>
        <xdr:cNvPr id="67" name="直線コネクタ 66"/>
        <xdr:cNvCxnSpPr/>
      </xdr:nvCxnSpPr>
      <xdr:spPr>
        <a:xfrm>
          <a:off x="2019300" y="63261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165862</xdr:rowOff>
    </xdr:from>
    <xdr:to>
      <xdr:col>15</xdr:col>
      <xdr:colOff>101600</xdr:colOff>
      <xdr:row>36</xdr:row>
      <xdr:rowOff>96012</xdr:rowOff>
    </xdr:to>
    <xdr:sp macro="" textlink="">
      <xdr:nvSpPr>
        <xdr:cNvPr id="68" name="フローチャート: 判断 67"/>
        <xdr:cNvSpPr/>
      </xdr:nvSpPr>
      <xdr:spPr>
        <a:xfrm>
          <a:off x="2857500" y="6166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112539</xdr:rowOff>
    </xdr:from>
    <xdr:ext cx="469744" cy="259045"/>
    <xdr:sp macro="" textlink="">
      <xdr:nvSpPr>
        <xdr:cNvPr id="69" name="テキスト ボックス 68"/>
        <xdr:cNvSpPr txBox="1"/>
      </xdr:nvSpPr>
      <xdr:spPr>
        <a:xfrm>
          <a:off x="2673428" y="5941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135699</xdr:rowOff>
    </xdr:from>
    <xdr:to>
      <xdr:col>10</xdr:col>
      <xdr:colOff>114300</xdr:colOff>
      <xdr:row>36</xdr:row>
      <xdr:rowOff>153988</xdr:rowOff>
    </xdr:to>
    <xdr:cxnSp macro="">
      <xdr:nvCxnSpPr>
        <xdr:cNvPr id="70" name="直線コネクタ 69"/>
        <xdr:cNvCxnSpPr/>
      </xdr:nvCxnSpPr>
      <xdr:spPr>
        <a:xfrm>
          <a:off x="1130300" y="6307899"/>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11938</xdr:rowOff>
    </xdr:from>
    <xdr:to>
      <xdr:col>10</xdr:col>
      <xdr:colOff>165100</xdr:colOff>
      <xdr:row>36</xdr:row>
      <xdr:rowOff>113538</xdr:rowOff>
    </xdr:to>
    <xdr:sp macro="" textlink="">
      <xdr:nvSpPr>
        <xdr:cNvPr id="71" name="フローチャート: 判断 70"/>
        <xdr:cNvSpPr/>
      </xdr:nvSpPr>
      <xdr:spPr>
        <a:xfrm>
          <a:off x="1968500" y="6184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130065</xdr:rowOff>
    </xdr:from>
    <xdr:ext cx="469744" cy="259045"/>
    <xdr:sp macro="" textlink="">
      <xdr:nvSpPr>
        <xdr:cNvPr id="72" name="テキスト ボックス 71"/>
        <xdr:cNvSpPr txBox="1"/>
      </xdr:nvSpPr>
      <xdr:spPr>
        <a:xfrm>
          <a:off x="1784428" y="5959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8128</xdr:rowOff>
    </xdr:from>
    <xdr:to>
      <xdr:col>6</xdr:col>
      <xdr:colOff>38100</xdr:colOff>
      <xdr:row>36</xdr:row>
      <xdr:rowOff>109728</xdr:rowOff>
    </xdr:to>
    <xdr:sp macro="" textlink="">
      <xdr:nvSpPr>
        <xdr:cNvPr id="73" name="フローチャート: 判断 72"/>
        <xdr:cNvSpPr/>
      </xdr:nvSpPr>
      <xdr:spPr>
        <a:xfrm>
          <a:off x="1079500" y="6180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126255</xdr:rowOff>
    </xdr:from>
    <xdr:ext cx="469744" cy="259045"/>
    <xdr:sp macro="" textlink="">
      <xdr:nvSpPr>
        <xdr:cNvPr id="74" name="テキスト ボックス 73"/>
        <xdr:cNvSpPr txBox="1"/>
      </xdr:nvSpPr>
      <xdr:spPr>
        <a:xfrm>
          <a:off x="895428" y="5955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80899</xdr:rowOff>
    </xdr:from>
    <xdr:to>
      <xdr:col>24</xdr:col>
      <xdr:colOff>114300</xdr:colOff>
      <xdr:row>37</xdr:row>
      <xdr:rowOff>11049</xdr:rowOff>
    </xdr:to>
    <xdr:sp macro="" textlink="">
      <xdr:nvSpPr>
        <xdr:cNvPr id="80" name="楕円 79"/>
        <xdr:cNvSpPr/>
      </xdr:nvSpPr>
      <xdr:spPr>
        <a:xfrm>
          <a:off x="4584700" y="6253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59326</xdr:rowOff>
    </xdr:from>
    <xdr:ext cx="469744" cy="259045"/>
    <xdr:sp macro="" textlink="">
      <xdr:nvSpPr>
        <xdr:cNvPr id="81" name="議会費該当値テキスト"/>
        <xdr:cNvSpPr txBox="1"/>
      </xdr:nvSpPr>
      <xdr:spPr>
        <a:xfrm>
          <a:off x="4686300" y="6231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94234</xdr:rowOff>
    </xdr:from>
    <xdr:to>
      <xdr:col>20</xdr:col>
      <xdr:colOff>38100</xdr:colOff>
      <xdr:row>37</xdr:row>
      <xdr:rowOff>24384</xdr:rowOff>
    </xdr:to>
    <xdr:sp macro="" textlink="">
      <xdr:nvSpPr>
        <xdr:cNvPr id="82" name="楕円 81"/>
        <xdr:cNvSpPr/>
      </xdr:nvSpPr>
      <xdr:spPr>
        <a:xfrm>
          <a:off x="3746500" y="6266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15511</xdr:rowOff>
    </xdr:from>
    <xdr:ext cx="469744" cy="259045"/>
    <xdr:sp macro="" textlink="">
      <xdr:nvSpPr>
        <xdr:cNvPr id="83" name="テキスト ボックス 82"/>
        <xdr:cNvSpPr txBox="1"/>
      </xdr:nvSpPr>
      <xdr:spPr>
        <a:xfrm>
          <a:off x="3562428" y="6359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103188</xdr:rowOff>
    </xdr:from>
    <xdr:to>
      <xdr:col>15</xdr:col>
      <xdr:colOff>101600</xdr:colOff>
      <xdr:row>37</xdr:row>
      <xdr:rowOff>33338</xdr:rowOff>
    </xdr:to>
    <xdr:sp macro="" textlink="">
      <xdr:nvSpPr>
        <xdr:cNvPr id="84" name="楕円 83"/>
        <xdr:cNvSpPr/>
      </xdr:nvSpPr>
      <xdr:spPr>
        <a:xfrm>
          <a:off x="2857500" y="627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24465</xdr:rowOff>
    </xdr:from>
    <xdr:ext cx="469744" cy="259045"/>
    <xdr:sp macro="" textlink="">
      <xdr:nvSpPr>
        <xdr:cNvPr id="85" name="テキスト ボックス 84"/>
        <xdr:cNvSpPr txBox="1"/>
      </xdr:nvSpPr>
      <xdr:spPr>
        <a:xfrm>
          <a:off x="2673428" y="6368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103188</xdr:rowOff>
    </xdr:from>
    <xdr:to>
      <xdr:col>10</xdr:col>
      <xdr:colOff>165100</xdr:colOff>
      <xdr:row>37</xdr:row>
      <xdr:rowOff>33338</xdr:rowOff>
    </xdr:to>
    <xdr:sp macro="" textlink="">
      <xdr:nvSpPr>
        <xdr:cNvPr id="86" name="楕円 85"/>
        <xdr:cNvSpPr/>
      </xdr:nvSpPr>
      <xdr:spPr>
        <a:xfrm>
          <a:off x="1968500" y="627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24465</xdr:rowOff>
    </xdr:from>
    <xdr:ext cx="469744" cy="259045"/>
    <xdr:sp macro="" textlink="">
      <xdr:nvSpPr>
        <xdr:cNvPr id="87" name="テキスト ボックス 86"/>
        <xdr:cNvSpPr txBox="1"/>
      </xdr:nvSpPr>
      <xdr:spPr>
        <a:xfrm>
          <a:off x="1784428" y="6368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84899</xdr:rowOff>
    </xdr:from>
    <xdr:to>
      <xdr:col>6</xdr:col>
      <xdr:colOff>38100</xdr:colOff>
      <xdr:row>37</xdr:row>
      <xdr:rowOff>15049</xdr:rowOff>
    </xdr:to>
    <xdr:sp macro="" textlink="">
      <xdr:nvSpPr>
        <xdr:cNvPr id="88" name="楕円 87"/>
        <xdr:cNvSpPr/>
      </xdr:nvSpPr>
      <xdr:spPr>
        <a:xfrm>
          <a:off x="1079500" y="6257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6176</xdr:rowOff>
    </xdr:from>
    <xdr:ext cx="469744" cy="259045"/>
    <xdr:sp macro="" textlink="">
      <xdr:nvSpPr>
        <xdr:cNvPr id="89" name="テキスト ボックス 88"/>
        <xdr:cNvSpPr txBox="1"/>
      </xdr:nvSpPr>
      <xdr:spPr>
        <a:xfrm>
          <a:off x="895428" y="6349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71160</xdr:rowOff>
    </xdr:from>
    <xdr:to>
      <xdr:col>24</xdr:col>
      <xdr:colOff>62865</xdr:colOff>
      <xdr:row>58</xdr:row>
      <xdr:rowOff>29080</xdr:rowOff>
    </xdr:to>
    <xdr:cxnSp macro="">
      <xdr:nvCxnSpPr>
        <xdr:cNvPr id="113" name="直線コネクタ 112"/>
        <xdr:cNvCxnSpPr/>
      </xdr:nvCxnSpPr>
      <xdr:spPr>
        <a:xfrm flipV="1">
          <a:off x="4633595" y="8815110"/>
          <a:ext cx="1270" cy="1158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32907</xdr:rowOff>
    </xdr:from>
    <xdr:ext cx="534377" cy="259045"/>
    <xdr:sp macro="" textlink="">
      <xdr:nvSpPr>
        <xdr:cNvPr id="114" name="総務費最小値テキスト"/>
        <xdr:cNvSpPr txBox="1"/>
      </xdr:nvSpPr>
      <xdr:spPr>
        <a:xfrm>
          <a:off x="4686300" y="9977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29080</xdr:rowOff>
    </xdr:from>
    <xdr:to>
      <xdr:col>24</xdr:col>
      <xdr:colOff>152400</xdr:colOff>
      <xdr:row>58</xdr:row>
      <xdr:rowOff>29080</xdr:rowOff>
    </xdr:to>
    <xdr:cxnSp macro="">
      <xdr:nvCxnSpPr>
        <xdr:cNvPr id="115" name="直線コネクタ 114"/>
        <xdr:cNvCxnSpPr/>
      </xdr:nvCxnSpPr>
      <xdr:spPr>
        <a:xfrm>
          <a:off x="4546600" y="9973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17837</xdr:rowOff>
    </xdr:from>
    <xdr:ext cx="599010" cy="259045"/>
    <xdr:sp macro="" textlink="">
      <xdr:nvSpPr>
        <xdr:cNvPr id="116" name="総務費最大値テキスト"/>
        <xdr:cNvSpPr txBox="1"/>
      </xdr:nvSpPr>
      <xdr:spPr>
        <a:xfrm>
          <a:off x="4686300" y="8590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705,979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71160</xdr:rowOff>
    </xdr:from>
    <xdr:to>
      <xdr:col>24</xdr:col>
      <xdr:colOff>152400</xdr:colOff>
      <xdr:row>51</xdr:row>
      <xdr:rowOff>71160</xdr:rowOff>
    </xdr:to>
    <xdr:cxnSp macro="">
      <xdr:nvCxnSpPr>
        <xdr:cNvPr id="117" name="直線コネクタ 116"/>
        <xdr:cNvCxnSpPr/>
      </xdr:nvCxnSpPr>
      <xdr:spPr>
        <a:xfrm>
          <a:off x="4546600" y="8815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11280</xdr:rowOff>
    </xdr:from>
    <xdr:to>
      <xdr:col>24</xdr:col>
      <xdr:colOff>63500</xdr:colOff>
      <xdr:row>58</xdr:row>
      <xdr:rowOff>9135</xdr:rowOff>
    </xdr:to>
    <xdr:cxnSp macro="">
      <xdr:nvCxnSpPr>
        <xdr:cNvPr id="118" name="直線コネクタ 117"/>
        <xdr:cNvCxnSpPr/>
      </xdr:nvCxnSpPr>
      <xdr:spPr>
        <a:xfrm flipV="1">
          <a:off x="3797300" y="9783930"/>
          <a:ext cx="838200" cy="169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96270</xdr:rowOff>
    </xdr:from>
    <xdr:ext cx="599010" cy="259045"/>
    <xdr:sp macro="" textlink="">
      <xdr:nvSpPr>
        <xdr:cNvPr id="119" name="総務費平均値テキスト"/>
        <xdr:cNvSpPr txBox="1"/>
      </xdr:nvSpPr>
      <xdr:spPr>
        <a:xfrm>
          <a:off x="4686300" y="95260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73393</xdr:rowOff>
    </xdr:from>
    <xdr:to>
      <xdr:col>24</xdr:col>
      <xdr:colOff>114300</xdr:colOff>
      <xdr:row>57</xdr:row>
      <xdr:rowOff>3543</xdr:rowOff>
    </xdr:to>
    <xdr:sp macro="" textlink="">
      <xdr:nvSpPr>
        <xdr:cNvPr id="120" name="フローチャート: 判断 119"/>
        <xdr:cNvSpPr/>
      </xdr:nvSpPr>
      <xdr:spPr>
        <a:xfrm>
          <a:off x="4584700" y="9674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9135</xdr:rowOff>
    </xdr:from>
    <xdr:to>
      <xdr:col>19</xdr:col>
      <xdr:colOff>177800</xdr:colOff>
      <xdr:row>58</xdr:row>
      <xdr:rowOff>62073</xdr:rowOff>
    </xdr:to>
    <xdr:cxnSp macro="">
      <xdr:nvCxnSpPr>
        <xdr:cNvPr id="121" name="直線コネクタ 120"/>
        <xdr:cNvCxnSpPr/>
      </xdr:nvCxnSpPr>
      <xdr:spPr>
        <a:xfrm flipV="1">
          <a:off x="2908300" y="9953235"/>
          <a:ext cx="889000" cy="52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125017</xdr:rowOff>
    </xdr:from>
    <xdr:to>
      <xdr:col>20</xdr:col>
      <xdr:colOff>38100</xdr:colOff>
      <xdr:row>58</xdr:row>
      <xdr:rowOff>55167</xdr:rowOff>
    </xdr:to>
    <xdr:sp macro="" textlink="">
      <xdr:nvSpPr>
        <xdr:cNvPr id="122" name="フローチャート: 判断 121"/>
        <xdr:cNvSpPr/>
      </xdr:nvSpPr>
      <xdr:spPr>
        <a:xfrm>
          <a:off x="3746500" y="9897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71694</xdr:rowOff>
    </xdr:from>
    <xdr:ext cx="599010" cy="259045"/>
    <xdr:sp macro="" textlink="">
      <xdr:nvSpPr>
        <xdr:cNvPr id="123" name="テキスト ボックス 122"/>
        <xdr:cNvSpPr txBox="1"/>
      </xdr:nvSpPr>
      <xdr:spPr>
        <a:xfrm>
          <a:off x="3497795" y="9672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106052</xdr:rowOff>
    </xdr:from>
    <xdr:to>
      <xdr:col>15</xdr:col>
      <xdr:colOff>50800</xdr:colOff>
      <xdr:row>58</xdr:row>
      <xdr:rowOff>62073</xdr:rowOff>
    </xdr:to>
    <xdr:cxnSp macro="">
      <xdr:nvCxnSpPr>
        <xdr:cNvPr id="124" name="直線コネクタ 123"/>
        <xdr:cNvCxnSpPr/>
      </xdr:nvCxnSpPr>
      <xdr:spPr>
        <a:xfrm>
          <a:off x="2019300" y="9878702"/>
          <a:ext cx="889000" cy="127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132873</xdr:rowOff>
    </xdr:from>
    <xdr:to>
      <xdr:col>15</xdr:col>
      <xdr:colOff>101600</xdr:colOff>
      <xdr:row>58</xdr:row>
      <xdr:rowOff>63023</xdr:rowOff>
    </xdr:to>
    <xdr:sp macro="" textlink="">
      <xdr:nvSpPr>
        <xdr:cNvPr id="125" name="フローチャート: 判断 124"/>
        <xdr:cNvSpPr/>
      </xdr:nvSpPr>
      <xdr:spPr>
        <a:xfrm>
          <a:off x="2857500" y="9905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79550</xdr:rowOff>
    </xdr:from>
    <xdr:ext cx="599010" cy="259045"/>
    <xdr:sp macro="" textlink="">
      <xdr:nvSpPr>
        <xdr:cNvPr id="126" name="テキスト ボックス 125"/>
        <xdr:cNvSpPr txBox="1"/>
      </xdr:nvSpPr>
      <xdr:spPr>
        <a:xfrm>
          <a:off x="2608795" y="9680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106052</xdr:rowOff>
    </xdr:from>
    <xdr:to>
      <xdr:col>10</xdr:col>
      <xdr:colOff>114300</xdr:colOff>
      <xdr:row>58</xdr:row>
      <xdr:rowOff>82584</xdr:rowOff>
    </xdr:to>
    <xdr:cxnSp macro="">
      <xdr:nvCxnSpPr>
        <xdr:cNvPr id="127" name="直線コネクタ 126"/>
        <xdr:cNvCxnSpPr/>
      </xdr:nvCxnSpPr>
      <xdr:spPr>
        <a:xfrm flipV="1">
          <a:off x="1130300" y="9878702"/>
          <a:ext cx="889000" cy="147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154009</xdr:rowOff>
    </xdr:from>
    <xdr:to>
      <xdr:col>10</xdr:col>
      <xdr:colOff>165100</xdr:colOff>
      <xdr:row>58</xdr:row>
      <xdr:rowOff>84159</xdr:rowOff>
    </xdr:to>
    <xdr:sp macro="" textlink="">
      <xdr:nvSpPr>
        <xdr:cNvPr id="128" name="フローチャート: 判断 127"/>
        <xdr:cNvSpPr/>
      </xdr:nvSpPr>
      <xdr:spPr>
        <a:xfrm>
          <a:off x="1968500" y="9926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75286</xdr:rowOff>
    </xdr:from>
    <xdr:ext cx="534377" cy="259045"/>
    <xdr:sp macro="" textlink="">
      <xdr:nvSpPr>
        <xdr:cNvPr id="129" name="テキスト ボックス 128"/>
        <xdr:cNvSpPr txBox="1"/>
      </xdr:nvSpPr>
      <xdr:spPr>
        <a:xfrm>
          <a:off x="1752111" y="10019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156728</xdr:rowOff>
    </xdr:from>
    <xdr:to>
      <xdr:col>6</xdr:col>
      <xdr:colOff>38100</xdr:colOff>
      <xdr:row>58</xdr:row>
      <xdr:rowOff>86878</xdr:rowOff>
    </xdr:to>
    <xdr:sp macro="" textlink="">
      <xdr:nvSpPr>
        <xdr:cNvPr id="130" name="フローチャート: 判断 129"/>
        <xdr:cNvSpPr/>
      </xdr:nvSpPr>
      <xdr:spPr>
        <a:xfrm>
          <a:off x="1079500" y="9929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103405</xdr:rowOff>
    </xdr:from>
    <xdr:ext cx="534377" cy="259045"/>
    <xdr:sp macro="" textlink="">
      <xdr:nvSpPr>
        <xdr:cNvPr id="131" name="テキスト ボックス 130"/>
        <xdr:cNvSpPr txBox="1"/>
      </xdr:nvSpPr>
      <xdr:spPr>
        <a:xfrm>
          <a:off x="863111" y="9704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131930</xdr:rowOff>
    </xdr:from>
    <xdr:to>
      <xdr:col>24</xdr:col>
      <xdr:colOff>114300</xdr:colOff>
      <xdr:row>57</xdr:row>
      <xdr:rowOff>62080</xdr:rowOff>
    </xdr:to>
    <xdr:sp macro="" textlink="">
      <xdr:nvSpPr>
        <xdr:cNvPr id="137" name="楕円 136"/>
        <xdr:cNvSpPr/>
      </xdr:nvSpPr>
      <xdr:spPr>
        <a:xfrm>
          <a:off x="4584700" y="9733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110357</xdr:rowOff>
    </xdr:from>
    <xdr:ext cx="599010" cy="259045"/>
    <xdr:sp macro="" textlink="">
      <xdr:nvSpPr>
        <xdr:cNvPr id="138" name="総務費該当値テキスト"/>
        <xdr:cNvSpPr txBox="1"/>
      </xdr:nvSpPr>
      <xdr:spPr>
        <a:xfrm>
          <a:off x="4686300" y="9711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129785</xdr:rowOff>
    </xdr:from>
    <xdr:to>
      <xdr:col>20</xdr:col>
      <xdr:colOff>38100</xdr:colOff>
      <xdr:row>58</xdr:row>
      <xdr:rowOff>59935</xdr:rowOff>
    </xdr:to>
    <xdr:sp macro="" textlink="">
      <xdr:nvSpPr>
        <xdr:cNvPr id="139" name="楕円 138"/>
        <xdr:cNvSpPr/>
      </xdr:nvSpPr>
      <xdr:spPr>
        <a:xfrm>
          <a:off x="3746500" y="9902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51062</xdr:rowOff>
    </xdr:from>
    <xdr:ext cx="599010" cy="259045"/>
    <xdr:sp macro="" textlink="">
      <xdr:nvSpPr>
        <xdr:cNvPr id="140" name="テキスト ボックス 139"/>
        <xdr:cNvSpPr txBox="1"/>
      </xdr:nvSpPr>
      <xdr:spPr>
        <a:xfrm>
          <a:off x="3497795" y="9995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11273</xdr:rowOff>
    </xdr:from>
    <xdr:to>
      <xdr:col>15</xdr:col>
      <xdr:colOff>101600</xdr:colOff>
      <xdr:row>58</xdr:row>
      <xdr:rowOff>112873</xdr:rowOff>
    </xdr:to>
    <xdr:sp macro="" textlink="">
      <xdr:nvSpPr>
        <xdr:cNvPr id="141" name="楕円 140"/>
        <xdr:cNvSpPr/>
      </xdr:nvSpPr>
      <xdr:spPr>
        <a:xfrm>
          <a:off x="2857500" y="9955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104000</xdr:rowOff>
    </xdr:from>
    <xdr:ext cx="534377" cy="259045"/>
    <xdr:sp macro="" textlink="">
      <xdr:nvSpPr>
        <xdr:cNvPr id="142" name="テキスト ボックス 141"/>
        <xdr:cNvSpPr txBox="1"/>
      </xdr:nvSpPr>
      <xdr:spPr>
        <a:xfrm>
          <a:off x="2641111" y="10048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55252</xdr:rowOff>
    </xdr:from>
    <xdr:to>
      <xdr:col>10</xdr:col>
      <xdr:colOff>165100</xdr:colOff>
      <xdr:row>57</xdr:row>
      <xdr:rowOff>156852</xdr:rowOff>
    </xdr:to>
    <xdr:sp macro="" textlink="">
      <xdr:nvSpPr>
        <xdr:cNvPr id="143" name="楕円 142"/>
        <xdr:cNvSpPr/>
      </xdr:nvSpPr>
      <xdr:spPr>
        <a:xfrm>
          <a:off x="1968500" y="982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1929</xdr:rowOff>
    </xdr:from>
    <xdr:ext cx="599010" cy="259045"/>
    <xdr:sp macro="" textlink="">
      <xdr:nvSpPr>
        <xdr:cNvPr id="144" name="テキスト ボックス 143"/>
        <xdr:cNvSpPr txBox="1"/>
      </xdr:nvSpPr>
      <xdr:spPr>
        <a:xfrm>
          <a:off x="1719795" y="9603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31784</xdr:rowOff>
    </xdr:from>
    <xdr:to>
      <xdr:col>6</xdr:col>
      <xdr:colOff>38100</xdr:colOff>
      <xdr:row>58</xdr:row>
      <xdr:rowOff>133384</xdr:rowOff>
    </xdr:to>
    <xdr:sp macro="" textlink="">
      <xdr:nvSpPr>
        <xdr:cNvPr id="145" name="楕円 144"/>
        <xdr:cNvSpPr/>
      </xdr:nvSpPr>
      <xdr:spPr>
        <a:xfrm>
          <a:off x="1079500" y="9975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124511</xdr:rowOff>
    </xdr:from>
    <xdr:ext cx="534377" cy="259045"/>
    <xdr:sp macro="" textlink="">
      <xdr:nvSpPr>
        <xdr:cNvPr id="146" name="テキスト ボックス 145"/>
        <xdr:cNvSpPr txBox="1"/>
      </xdr:nvSpPr>
      <xdr:spPr>
        <a:xfrm>
          <a:off x="863111" y="10068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125321</xdr:rowOff>
    </xdr:from>
    <xdr:to>
      <xdr:col>24</xdr:col>
      <xdr:colOff>62865</xdr:colOff>
      <xdr:row>79</xdr:row>
      <xdr:rowOff>6669</xdr:rowOff>
    </xdr:to>
    <xdr:cxnSp macro="">
      <xdr:nvCxnSpPr>
        <xdr:cNvPr id="171" name="直線コネクタ 170"/>
        <xdr:cNvCxnSpPr/>
      </xdr:nvCxnSpPr>
      <xdr:spPr>
        <a:xfrm flipV="1">
          <a:off x="4633595" y="12126821"/>
          <a:ext cx="1270" cy="14243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10496</xdr:rowOff>
    </xdr:from>
    <xdr:ext cx="599010" cy="259045"/>
    <xdr:sp macro="" textlink="">
      <xdr:nvSpPr>
        <xdr:cNvPr id="172" name="民生費最小値テキスト"/>
        <xdr:cNvSpPr txBox="1"/>
      </xdr:nvSpPr>
      <xdr:spPr>
        <a:xfrm>
          <a:off x="4686300" y="13555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6669</xdr:rowOff>
    </xdr:from>
    <xdr:to>
      <xdr:col>24</xdr:col>
      <xdr:colOff>152400</xdr:colOff>
      <xdr:row>79</xdr:row>
      <xdr:rowOff>6669</xdr:rowOff>
    </xdr:to>
    <xdr:cxnSp macro="">
      <xdr:nvCxnSpPr>
        <xdr:cNvPr id="173" name="直線コネクタ 172"/>
        <xdr:cNvCxnSpPr/>
      </xdr:nvCxnSpPr>
      <xdr:spPr>
        <a:xfrm>
          <a:off x="4546600" y="13551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71998</xdr:rowOff>
    </xdr:from>
    <xdr:ext cx="599010" cy="259045"/>
    <xdr:sp macro="" textlink="">
      <xdr:nvSpPr>
        <xdr:cNvPr id="174" name="民生費最大値テキスト"/>
        <xdr:cNvSpPr txBox="1"/>
      </xdr:nvSpPr>
      <xdr:spPr>
        <a:xfrm>
          <a:off x="4686300" y="11902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291,887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125321</xdr:rowOff>
    </xdr:from>
    <xdr:to>
      <xdr:col>24</xdr:col>
      <xdr:colOff>152400</xdr:colOff>
      <xdr:row>70</xdr:row>
      <xdr:rowOff>125321</xdr:rowOff>
    </xdr:to>
    <xdr:cxnSp macro="">
      <xdr:nvCxnSpPr>
        <xdr:cNvPr id="175" name="直線コネクタ 174"/>
        <xdr:cNvCxnSpPr/>
      </xdr:nvCxnSpPr>
      <xdr:spPr>
        <a:xfrm>
          <a:off x="4546600" y="12126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57259</xdr:rowOff>
    </xdr:from>
    <xdr:to>
      <xdr:col>24</xdr:col>
      <xdr:colOff>63500</xdr:colOff>
      <xdr:row>77</xdr:row>
      <xdr:rowOff>113953</xdr:rowOff>
    </xdr:to>
    <xdr:cxnSp macro="">
      <xdr:nvCxnSpPr>
        <xdr:cNvPr id="176" name="直線コネクタ 175"/>
        <xdr:cNvCxnSpPr/>
      </xdr:nvCxnSpPr>
      <xdr:spPr>
        <a:xfrm flipV="1">
          <a:off x="3797300" y="13258909"/>
          <a:ext cx="838200" cy="56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136565</xdr:rowOff>
    </xdr:from>
    <xdr:ext cx="599010" cy="259045"/>
    <xdr:sp macro="" textlink="">
      <xdr:nvSpPr>
        <xdr:cNvPr id="177" name="民生費平均値テキスト"/>
        <xdr:cNvSpPr txBox="1"/>
      </xdr:nvSpPr>
      <xdr:spPr>
        <a:xfrm>
          <a:off x="4686300" y="129953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113688</xdr:rowOff>
    </xdr:from>
    <xdr:to>
      <xdr:col>24</xdr:col>
      <xdr:colOff>114300</xdr:colOff>
      <xdr:row>77</xdr:row>
      <xdr:rowOff>43838</xdr:rowOff>
    </xdr:to>
    <xdr:sp macro="" textlink="">
      <xdr:nvSpPr>
        <xdr:cNvPr id="178" name="フローチャート: 判断 177"/>
        <xdr:cNvSpPr/>
      </xdr:nvSpPr>
      <xdr:spPr>
        <a:xfrm>
          <a:off x="4584700" y="13143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113953</xdr:rowOff>
    </xdr:from>
    <xdr:to>
      <xdr:col>19</xdr:col>
      <xdr:colOff>177800</xdr:colOff>
      <xdr:row>77</xdr:row>
      <xdr:rowOff>130115</xdr:rowOff>
    </xdr:to>
    <xdr:cxnSp macro="">
      <xdr:nvCxnSpPr>
        <xdr:cNvPr id="179" name="直線コネクタ 178"/>
        <xdr:cNvCxnSpPr/>
      </xdr:nvCxnSpPr>
      <xdr:spPr>
        <a:xfrm flipV="1">
          <a:off x="2908300" y="13315603"/>
          <a:ext cx="889000" cy="16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123372</xdr:rowOff>
    </xdr:from>
    <xdr:to>
      <xdr:col>20</xdr:col>
      <xdr:colOff>38100</xdr:colOff>
      <xdr:row>77</xdr:row>
      <xdr:rowOff>53522</xdr:rowOff>
    </xdr:to>
    <xdr:sp macro="" textlink="">
      <xdr:nvSpPr>
        <xdr:cNvPr id="180" name="フローチャート: 判断 179"/>
        <xdr:cNvSpPr/>
      </xdr:nvSpPr>
      <xdr:spPr>
        <a:xfrm>
          <a:off x="3746500" y="1315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70050</xdr:rowOff>
    </xdr:from>
    <xdr:ext cx="599010" cy="259045"/>
    <xdr:sp macro="" textlink="">
      <xdr:nvSpPr>
        <xdr:cNvPr id="181" name="テキスト ボックス 180"/>
        <xdr:cNvSpPr txBox="1"/>
      </xdr:nvSpPr>
      <xdr:spPr>
        <a:xfrm>
          <a:off x="3497795" y="12928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130115</xdr:rowOff>
    </xdr:from>
    <xdr:to>
      <xdr:col>15</xdr:col>
      <xdr:colOff>50800</xdr:colOff>
      <xdr:row>77</xdr:row>
      <xdr:rowOff>150346</xdr:rowOff>
    </xdr:to>
    <xdr:cxnSp macro="">
      <xdr:nvCxnSpPr>
        <xdr:cNvPr id="182" name="直線コネクタ 181"/>
        <xdr:cNvCxnSpPr/>
      </xdr:nvCxnSpPr>
      <xdr:spPr>
        <a:xfrm flipV="1">
          <a:off x="2019300" y="13331765"/>
          <a:ext cx="889000" cy="20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157891</xdr:rowOff>
    </xdr:from>
    <xdr:to>
      <xdr:col>15</xdr:col>
      <xdr:colOff>101600</xdr:colOff>
      <xdr:row>77</xdr:row>
      <xdr:rowOff>88041</xdr:rowOff>
    </xdr:to>
    <xdr:sp macro="" textlink="">
      <xdr:nvSpPr>
        <xdr:cNvPr id="183" name="フローチャート: 判断 182"/>
        <xdr:cNvSpPr/>
      </xdr:nvSpPr>
      <xdr:spPr>
        <a:xfrm>
          <a:off x="2857500" y="13188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104568</xdr:rowOff>
    </xdr:from>
    <xdr:ext cx="599010" cy="259045"/>
    <xdr:sp macro="" textlink="">
      <xdr:nvSpPr>
        <xdr:cNvPr id="184" name="テキスト ボックス 183"/>
        <xdr:cNvSpPr txBox="1"/>
      </xdr:nvSpPr>
      <xdr:spPr>
        <a:xfrm>
          <a:off x="2608795" y="12963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150346</xdr:rowOff>
    </xdr:from>
    <xdr:to>
      <xdr:col>10</xdr:col>
      <xdr:colOff>114300</xdr:colOff>
      <xdr:row>78</xdr:row>
      <xdr:rowOff>8689</xdr:rowOff>
    </xdr:to>
    <xdr:cxnSp macro="">
      <xdr:nvCxnSpPr>
        <xdr:cNvPr id="185" name="直線コネクタ 184"/>
        <xdr:cNvCxnSpPr/>
      </xdr:nvCxnSpPr>
      <xdr:spPr>
        <a:xfrm flipV="1">
          <a:off x="1130300" y="13351996"/>
          <a:ext cx="889000" cy="29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150972</xdr:rowOff>
    </xdr:from>
    <xdr:to>
      <xdr:col>10</xdr:col>
      <xdr:colOff>165100</xdr:colOff>
      <xdr:row>77</xdr:row>
      <xdr:rowOff>81122</xdr:rowOff>
    </xdr:to>
    <xdr:sp macro="" textlink="">
      <xdr:nvSpPr>
        <xdr:cNvPr id="186" name="フローチャート: 判断 185"/>
        <xdr:cNvSpPr/>
      </xdr:nvSpPr>
      <xdr:spPr>
        <a:xfrm>
          <a:off x="1968500" y="13181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97649</xdr:rowOff>
    </xdr:from>
    <xdr:ext cx="599010" cy="259045"/>
    <xdr:sp macro="" textlink="">
      <xdr:nvSpPr>
        <xdr:cNvPr id="187" name="テキスト ボックス 186"/>
        <xdr:cNvSpPr txBox="1"/>
      </xdr:nvSpPr>
      <xdr:spPr>
        <a:xfrm>
          <a:off x="1719795" y="12956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168780</xdr:rowOff>
    </xdr:from>
    <xdr:to>
      <xdr:col>6</xdr:col>
      <xdr:colOff>38100</xdr:colOff>
      <xdr:row>77</xdr:row>
      <xdr:rowOff>98930</xdr:rowOff>
    </xdr:to>
    <xdr:sp macro="" textlink="">
      <xdr:nvSpPr>
        <xdr:cNvPr id="188" name="フローチャート: 判断 187"/>
        <xdr:cNvSpPr/>
      </xdr:nvSpPr>
      <xdr:spPr>
        <a:xfrm>
          <a:off x="1079500" y="1319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115457</xdr:rowOff>
    </xdr:from>
    <xdr:ext cx="599010" cy="259045"/>
    <xdr:sp macro="" textlink="">
      <xdr:nvSpPr>
        <xdr:cNvPr id="189" name="テキスト ボックス 188"/>
        <xdr:cNvSpPr txBox="1"/>
      </xdr:nvSpPr>
      <xdr:spPr>
        <a:xfrm>
          <a:off x="830795" y="12974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6459</xdr:rowOff>
    </xdr:from>
    <xdr:to>
      <xdr:col>24</xdr:col>
      <xdr:colOff>114300</xdr:colOff>
      <xdr:row>77</xdr:row>
      <xdr:rowOff>108059</xdr:rowOff>
    </xdr:to>
    <xdr:sp macro="" textlink="">
      <xdr:nvSpPr>
        <xdr:cNvPr id="195" name="楕円 194"/>
        <xdr:cNvSpPr/>
      </xdr:nvSpPr>
      <xdr:spPr>
        <a:xfrm>
          <a:off x="4584700" y="13208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156336</xdr:rowOff>
    </xdr:from>
    <xdr:ext cx="599010" cy="259045"/>
    <xdr:sp macro="" textlink="">
      <xdr:nvSpPr>
        <xdr:cNvPr id="196" name="民生費該当値テキスト"/>
        <xdr:cNvSpPr txBox="1"/>
      </xdr:nvSpPr>
      <xdr:spPr>
        <a:xfrm>
          <a:off x="4686300" y="13186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63153</xdr:rowOff>
    </xdr:from>
    <xdr:to>
      <xdr:col>20</xdr:col>
      <xdr:colOff>38100</xdr:colOff>
      <xdr:row>77</xdr:row>
      <xdr:rowOff>164753</xdr:rowOff>
    </xdr:to>
    <xdr:sp macro="" textlink="">
      <xdr:nvSpPr>
        <xdr:cNvPr id="197" name="楕円 196"/>
        <xdr:cNvSpPr/>
      </xdr:nvSpPr>
      <xdr:spPr>
        <a:xfrm>
          <a:off x="3746500" y="13264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155880</xdr:rowOff>
    </xdr:from>
    <xdr:ext cx="599010" cy="259045"/>
    <xdr:sp macro="" textlink="">
      <xdr:nvSpPr>
        <xdr:cNvPr id="198" name="テキスト ボックス 197"/>
        <xdr:cNvSpPr txBox="1"/>
      </xdr:nvSpPr>
      <xdr:spPr>
        <a:xfrm>
          <a:off x="3497795" y="13357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79315</xdr:rowOff>
    </xdr:from>
    <xdr:to>
      <xdr:col>15</xdr:col>
      <xdr:colOff>101600</xdr:colOff>
      <xdr:row>78</xdr:row>
      <xdr:rowOff>9465</xdr:rowOff>
    </xdr:to>
    <xdr:sp macro="" textlink="">
      <xdr:nvSpPr>
        <xdr:cNvPr id="199" name="楕円 198"/>
        <xdr:cNvSpPr/>
      </xdr:nvSpPr>
      <xdr:spPr>
        <a:xfrm>
          <a:off x="2857500" y="1328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592</xdr:rowOff>
    </xdr:from>
    <xdr:ext cx="599010" cy="259045"/>
    <xdr:sp macro="" textlink="">
      <xdr:nvSpPr>
        <xdr:cNvPr id="200" name="テキスト ボックス 199"/>
        <xdr:cNvSpPr txBox="1"/>
      </xdr:nvSpPr>
      <xdr:spPr>
        <a:xfrm>
          <a:off x="2608795" y="13373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99546</xdr:rowOff>
    </xdr:from>
    <xdr:to>
      <xdr:col>10</xdr:col>
      <xdr:colOff>165100</xdr:colOff>
      <xdr:row>78</xdr:row>
      <xdr:rowOff>29696</xdr:rowOff>
    </xdr:to>
    <xdr:sp macro="" textlink="">
      <xdr:nvSpPr>
        <xdr:cNvPr id="201" name="楕円 200"/>
        <xdr:cNvSpPr/>
      </xdr:nvSpPr>
      <xdr:spPr>
        <a:xfrm>
          <a:off x="1968500" y="13301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20823</xdr:rowOff>
    </xdr:from>
    <xdr:ext cx="599010" cy="259045"/>
    <xdr:sp macro="" textlink="">
      <xdr:nvSpPr>
        <xdr:cNvPr id="202" name="テキスト ボックス 201"/>
        <xdr:cNvSpPr txBox="1"/>
      </xdr:nvSpPr>
      <xdr:spPr>
        <a:xfrm>
          <a:off x="1719795" y="13393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129339</xdr:rowOff>
    </xdr:from>
    <xdr:to>
      <xdr:col>6</xdr:col>
      <xdr:colOff>38100</xdr:colOff>
      <xdr:row>78</xdr:row>
      <xdr:rowOff>59489</xdr:rowOff>
    </xdr:to>
    <xdr:sp macro="" textlink="">
      <xdr:nvSpPr>
        <xdr:cNvPr id="203" name="楕円 202"/>
        <xdr:cNvSpPr/>
      </xdr:nvSpPr>
      <xdr:spPr>
        <a:xfrm>
          <a:off x="1079500" y="1333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50616</xdr:rowOff>
    </xdr:from>
    <xdr:ext cx="599010" cy="259045"/>
    <xdr:sp macro="" textlink="">
      <xdr:nvSpPr>
        <xdr:cNvPr id="204" name="テキスト ボックス 203"/>
        <xdr:cNvSpPr txBox="1"/>
      </xdr:nvSpPr>
      <xdr:spPr>
        <a:xfrm>
          <a:off x="830795" y="13423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5" name="直線コネクタ 214"/>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6" name="テキスト ボックス 215"/>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7" name="直線コネクタ 216"/>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8" name="テキスト ボックス 217"/>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9" name="直線コネクタ 218"/>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0" name="テキスト ボックス 219"/>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1" name="直線コネクタ 220"/>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2" name="テキスト ボックス 221"/>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11117</xdr:rowOff>
    </xdr:from>
    <xdr:to>
      <xdr:col>24</xdr:col>
      <xdr:colOff>62865</xdr:colOff>
      <xdr:row>98</xdr:row>
      <xdr:rowOff>43743</xdr:rowOff>
    </xdr:to>
    <xdr:cxnSp macro="">
      <xdr:nvCxnSpPr>
        <xdr:cNvPr id="226" name="直線コネクタ 225"/>
        <xdr:cNvCxnSpPr/>
      </xdr:nvCxnSpPr>
      <xdr:spPr>
        <a:xfrm flipV="1">
          <a:off x="4633595" y="15784517"/>
          <a:ext cx="1270" cy="1061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47570</xdr:rowOff>
    </xdr:from>
    <xdr:ext cx="534377" cy="259045"/>
    <xdr:sp macro="" textlink="">
      <xdr:nvSpPr>
        <xdr:cNvPr id="227" name="衛生費最小値テキスト"/>
        <xdr:cNvSpPr txBox="1"/>
      </xdr:nvSpPr>
      <xdr:spPr>
        <a:xfrm>
          <a:off x="4686300" y="16849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43743</xdr:rowOff>
    </xdr:from>
    <xdr:to>
      <xdr:col>24</xdr:col>
      <xdr:colOff>152400</xdr:colOff>
      <xdr:row>98</xdr:row>
      <xdr:rowOff>43743</xdr:rowOff>
    </xdr:to>
    <xdr:cxnSp macro="">
      <xdr:nvCxnSpPr>
        <xdr:cNvPr id="228" name="直線コネクタ 227"/>
        <xdr:cNvCxnSpPr/>
      </xdr:nvCxnSpPr>
      <xdr:spPr>
        <a:xfrm>
          <a:off x="4546600" y="16845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129244</xdr:rowOff>
    </xdr:from>
    <xdr:ext cx="599010" cy="259045"/>
    <xdr:sp macro="" textlink="">
      <xdr:nvSpPr>
        <xdr:cNvPr id="229" name="衛生費最大値テキスト"/>
        <xdr:cNvSpPr txBox="1"/>
      </xdr:nvSpPr>
      <xdr:spPr>
        <a:xfrm>
          <a:off x="4686300" y="15559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253,124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11117</xdr:rowOff>
    </xdr:from>
    <xdr:to>
      <xdr:col>24</xdr:col>
      <xdr:colOff>152400</xdr:colOff>
      <xdr:row>92</xdr:row>
      <xdr:rowOff>11117</xdr:rowOff>
    </xdr:to>
    <xdr:cxnSp macro="">
      <xdr:nvCxnSpPr>
        <xdr:cNvPr id="230" name="直線コネクタ 229"/>
        <xdr:cNvCxnSpPr/>
      </xdr:nvCxnSpPr>
      <xdr:spPr>
        <a:xfrm>
          <a:off x="4546600" y="15784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133876</xdr:rowOff>
    </xdr:from>
    <xdr:to>
      <xdr:col>24</xdr:col>
      <xdr:colOff>63500</xdr:colOff>
      <xdr:row>97</xdr:row>
      <xdr:rowOff>140582</xdr:rowOff>
    </xdr:to>
    <xdr:cxnSp macro="">
      <xdr:nvCxnSpPr>
        <xdr:cNvPr id="231" name="直線コネクタ 230"/>
        <xdr:cNvCxnSpPr/>
      </xdr:nvCxnSpPr>
      <xdr:spPr>
        <a:xfrm>
          <a:off x="3797300" y="16764526"/>
          <a:ext cx="838200" cy="6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47719</xdr:rowOff>
    </xdr:from>
    <xdr:ext cx="534377" cy="259045"/>
    <xdr:sp macro="" textlink="">
      <xdr:nvSpPr>
        <xdr:cNvPr id="232" name="衛生費平均値テキスト"/>
        <xdr:cNvSpPr txBox="1"/>
      </xdr:nvSpPr>
      <xdr:spPr>
        <a:xfrm>
          <a:off x="4686300" y="165069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24842</xdr:rowOff>
    </xdr:from>
    <xdr:to>
      <xdr:col>24</xdr:col>
      <xdr:colOff>114300</xdr:colOff>
      <xdr:row>97</xdr:row>
      <xdr:rowOff>126442</xdr:rowOff>
    </xdr:to>
    <xdr:sp macro="" textlink="">
      <xdr:nvSpPr>
        <xdr:cNvPr id="233" name="フローチャート: 判断 232"/>
        <xdr:cNvSpPr/>
      </xdr:nvSpPr>
      <xdr:spPr>
        <a:xfrm>
          <a:off x="4584700" y="16655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130158</xdr:rowOff>
    </xdr:from>
    <xdr:to>
      <xdr:col>19</xdr:col>
      <xdr:colOff>177800</xdr:colOff>
      <xdr:row>97</xdr:row>
      <xdr:rowOff>133876</xdr:rowOff>
    </xdr:to>
    <xdr:cxnSp macro="">
      <xdr:nvCxnSpPr>
        <xdr:cNvPr id="234" name="直線コネクタ 233"/>
        <xdr:cNvCxnSpPr/>
      </xdr:nvCxnSpPr>
      <xdr:spPr>
        <a:xfrm>
          <a:off x="2908300" y="16760808"/>
          <a:ext cx="889000" cy="3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35623</xdr:rowOff>
    </xdr:from>
    <xdr:to>
      <xdr:col>20</xdr:col>
      <xdr:colOff>38100</xdr:colOff>
      <xdr:row>97</xdr:row>
      <xdr:rowOff>137223</xdr:rowOff>
    </xdr:to>
    <xdr:sp macro="" textlink="">
      <xdr:nvSpPr>
        <xdr:cNvPr id="235" name="フローチャート: 判断 234"/>
        <xdr:cNvSpPr/>
      </xdr:nvSpPr>
      <xdr:spPr>
        <a:xfrm>
          <a:off x="3746500" y="16666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153750</xdr:rowOff>
    </xdr:from>
    <xdr:ext cx="534377" cy="259045"/>
    <xdr:sp macro="" textlink="">
      <xdr:nvSpPr>
        <xdr:cNvPr id="236" name="テキスト ボックス 235"/>
        <xdr:cNvSpPr txBox="1"/>
      </xdr:nvSpPr>
      <xdr:spPr>
        <a:xfrm>
          <a:off x="3530111" y="16441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130158</xdr:rowOff>
    </xdr:from>
    <xdr:to>
      <xdr:col>15</xdr:col>
      <xdr:colOff>50800</xdr:colOff>
      <xdr:row>97</xdr:row>
      <xdr:rowOff>140912</xdr:rowOff>
    </xdr:to>
    <xdr:cxnSp macro="">
      <xdr:nvCxnSpPr>
        <xdr:cNvPr id="237" name="直線コネクタ 236"/>
        <xdr:cNvCxnSpPr/>
      </xdr:nvCxnSpPr>
      <xdr:spPr>
        <a:xfrm flipV="1">
          <a:off x="2019300" y="16760808"/>
          <a:ext cx="889000" cy="10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46312</xdr:rowOff>
    </xdr:from>
    <xdr:to>
      <xdr:col>15</xdr:col>
      <xdr:colOff>101600</xdr:colOff>
      <xdr:row>97</xdr:row>
      <xdr:rowOff>147912</xdr:rowOff>
    </xdr:to>
    <xdr:sp macro="" textlink="">
      <xdr:nvSpPr>
        <xdr:cNvPr id="238" name="フローチャート: 判断 237"/>
        <xdr:cNvSpPr/>
      </xdr:nvSpPr>
      <xdr:spPr>
        <a:xfrm>
          <a:off x="2857500" y="16676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164439</xdr:rowOff>
    </xdr:from>
    <xdr:ext cx="534377" cy="259045"/>
    <xdr:sp macro="" textlink="">
      <xdr:nvSpPr>
        <xdr:cNvPr id="239" name="テキスト ボックス 238"/>
        <xdr:cNvSpPr txBox="1"/>
      </xdr:nvSpPr>
      <xdr:spPr>
        <a:xfrm>
          <a:off x="2641111" y="16452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140912</xdr:rowOff>
    </xdr:from>
    <xdr:to>
      <xdr:col>10</xdr:col>
      <xdr:colOff>114300</xdr:colOff>
      <xdr:row>97</xdr:row>
      <xdr:rowOff>155099</xdr:rowOff>
    </xdr:to>
    <xdr:cxnSp macro="">
      <xdr:nvCxnSpPr>
        <xdr:cNvPr id="240" name="直線コネクタ 239"/>
        <xdr:cNvCxnSpPr/>
      </xdr:nvCxnSpPr>
      <xdr:spPr>
        <a:xfrm flipV="1">
          <a:off x="1130300" y="16771562"/>
          <a:ext cx="889000" cy="14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47185</xdr:rowOff>
    </xdr:from>
    <xdr:to>
      <xdr:col>10</xdr:col>
      <xdr:colOff>165100</xdr:colOff>
      <xdr:row>97</xdr:row>
      <xdr:rowOff>148785</xdr:rowOff>
    </xdr:to>
    <xdr:sp macro="" textlink="">
      <xdr:nvSpPr>
        <xdr:cNvPr id="241" name="フローチャート: 判断 240"/>
        <xdr:cNvSpPr/>
      </xdr:nvSpPr>
      <xdr:spPr>
        <a:xfrm>
          <a:off x="1968500" y="16677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165312</xdr:rowOff>
    </xdr:from>
    <xdr:ext cx="534377" cy="259045"/>
    <xdr:sp macro="" textlink="">
      <xdr:nvSpPr>
        <xdr:cNvPr id="242" name="テキスト ボックス 241"/>
        <xdr:cNvSpPr txBox="1"/>
      </xdr:nvSpPr>
      <xdr:spPr>
        <a:xfrm>
          <a:off x="1752111" y="16453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42878</xdr:rowOff>
    </xdr:from>
    <xdr:to>
      <xdr:col>6</xdr:col>
      <xdr:colOff>38100</xdr:colOff>
      <xdr:row>97</xdr:row>
      <xdr:rowOff>144478</xdr:rowOff>
    </xdr:to>
    <xdr:sp macro="" textlink="">
      <xdr:nvSpPr>
        <xdr:cNvPr id="243" name="フローチャート: 判断 242"/>
        <xdr:cNvSpPr/>
      </xdr:nvSpPr>
      <xdr:spPr>
        <a:xfrm>
          <a:off x="1079500" y="16673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161005</xdr:rowOff>
    </xdr:from>
    <xdr:ext cx="534377" cy="259045"/>
    <xdr:sp macro="" textlink="">
      <xdr:nvSpPr>
        <xdr:cNvPr id="244" name="テキスト ボックス 243"/>
        <xdr:cNvSpPr txBox="1"/>
      </xdr:nvSpPr>
      <xdr:spPr>
        <a:xfrm>
          <a:off x="863111" y="16448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89782</xdr:rowOff>
    </xdr:from>
    <xdr:to>
      <xdr:col>24</xdr:col>
      <xdr:colOff>114300</xdr:colOff>
      <xdr:row>98</xdr:row>
      <xdr:rowOff>19932</xdr:rowOff>
    </xdr:to>
    <xdr:sp macro="" textlink="">
      <xdr:nvSpPr>
        <xdr:cNvPr id="250" name="楕円 249"/>
        <xdr:cNvSpPr/>
      </xdr:nvSpPr>
      <xdr:spPr>
        <a:xfrm>
          <a:off x="4584700" y="16720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4709</xdr:rowOff>
    </xdr:from>
    <xdr:ext cx="534377" cy="259045"/>
    <xdr:sp macro="" textlink="">
      <xdr:nvSpPr>
        <xdr:cNvPr id="251" name="衛生費該当値テキスト"/>
        <xdr:cNvSpPr txBox="1"/>
      </xdr:nvSpPr>
      <xdr:spPr>
        <a:xfrm>
          <a:off x="4686300" y="16635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83076</xdr:rowOff>
    </xdr:from>
    <xdr:to>
      <xdr:col>20</xdr:col>
      <xdr:colOff>38100</xdr:colOff>
      <xdr:row>98</xdr:row>
      <xdr:rowOff>13226</xdr:rowOff>
    </xdr:to>
    <xdr:sp macro="" textlink="">
      <xdr:nvSpPr>
        <xdr:cNvPr id="252" name="楕円 251"/>
        <xdr:cNvSpPr/>
      </xdr:nvSpPr>
      <xdr:spPr>
        <a:xfrm>
          <a:off x="3746500" y="1671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4353</xdr:rowOff>
    </xdr:from>
    <xdr:ext cx="534377" cy="259045"/>
    <xdr:sp macro="" textlink="">
      <xdr:nvSpPr>
        <xdr:cNvPr id="253" name="テキスト ボックス 252"/>
        <xdr:cNvSpPr txBox="1"/>
      </xdr:nvSpPr>
      <xdr:spPr>
        <a:xfrm>
          <a:off x="3530111" y="16806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79358</xdr:rowOff>
    </xdr:from>
    <xdr:to>
      <xdr:col>15</xdr:col>
      <xdr:colOff>101600</xdr:colOff>
      <xdr:row>98</xdr:row>
      <xdr:rowOff>9508</xdr:rowOff>
    </xdr:to>
    <xdr:sp macro="" textlink="">
      <xdr:nvSpPr>
        <xdr:cNvPr id="254" name="楕円 253"/>
        <xdr:cNvSpPr/>
      </xdr:nvSpPr>
      <xdr:spPr>
        <a:xfrm>
          <a:off x="2857500" y="16710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635</xdr:rowOff>
    </xdr:from>
    <xdr:ext cx="534377" cy="259045"/>
    <xdr:sp macro="" textlink="">
      <xdr:nvSpPr>
        <xdr:cNvPr id="255" name="テキスト ボックス 254"/>
        <xdr:cNvSpPr txBox="1"/>
      </xdr:nvSpPr>
      <xdr:spPr>
        <a:xfrm>
          <a:off x="2641111" y="16802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90112</xdr:rowOff>
    </xdr:from>
    <xdr:to>
      <xdr:col>10</xdr:col>
      <xdr:colOff>165100</xdr:colOff>
      <xdr:row>98</xdr:row>
      <xdr:rowOff>20262</xdr:rowOff>
    </xdr:to>
    <xdr:sp macro="" textlink="">
      <xdr:nvSpPr>
        <xdr:cNvPr id="256" name="楕円 255"/>
        <xdr:cNvSpPr/>
      </xdr:nvSpPr>
      <xdr:spPr>
        <a:xfrm>
          <a:off x="1968500" y="16720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11389</xdr:rowOff>
    </xdr:from>
    <xdr:ext cx="534377" cy="259045"/>
    <xdr:sp macro="" textlink="">
      <xdr:nvSpPr>
        <xdr:cNvPr id="257" name="テキスト ボックス 256"/>
        <xdr:cNvSpPr txBox="1"/>
      </xdr:nvSpPr>
      <xdr:spPr>
        <a:xfrm>
          <a:off x="1752111" y="16813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104299</xdr:rowOff>
    </xdr:from>
    <xdr:to>
      <xdr:col>6</xdr:col>
      <xdr:colOff>38100</xdr:colOff>
      <xdr:row>98</xdr:row>
      <xdr:rowOff>34449</xdr:rowOff>
    </xdr:to>
    <xdr:sp macro="" textlink="">
      <xdr:nvSpPr>
        <xdr:cNvPr id="258" name="楕円 257"/>
        <xdr:cNvSpPr/>
      </xdr:nvSpPr>
      <xdr:spPr>
        <a:xfrm>
          <a:off x="1079500" y="16734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25576</xdr:rowOff>
    </xdr:from>
    <xdr:ext cx="534377" cy="259045"/>
    <xdr:sp macro="" textlink="">
      <xdr:nvSpPr>
        <xdr:cNvPr id="259" name="テキスト ボックス 258"/>
        <xdr:cNvSpPr txBox="1"/>
      </xdr:nvSpPr>
      <xdr:spPr>
        <a:xfrm>
          <a:off x="863111" y="16827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166218</xdr:rowOff>
    </xdr:from>
    <xdr:to>
      <xdr:col>54</xdr:col>
      <xdr:colOff>189865</xdr:colOff>
      <xdr:row>38</xdr:row>
      <xdr:rowOff>139700</xdr:rowOff>
    </xdr:to>
    <xdr:cxnSp macro="">
      <xdr:nvCxnSpPr>
        <xdr:cNvPr id="281" name="直線コネクタ 280"/>
        <xdr:cNvCxnSpPr/>
      </xdr:nvCxnSpPr>
      <xdr:spPr>
        <a:xfrm flipV="1">
          <a:off x="10475595" y="5309718"/>
          <a:ext cx="1270" cy="1345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112895</xdr:rowOff>
    </xdr:from>
    <xdr:ext cx="469744" cy="259045"/>
    <xdr:sp macro="" textlink="">
      <xdr:nvSpPr>
        <xdr:cNvPr id="284" name="労働費最大値テキスト"/>
        <xdr:cNvSpPr txBox="1"/>
      </xdr:nvSpPr>
      <xdr:spPr>
        <a:xfrm>
          <a:off x="10528300" y="5084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5,884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166218</xdr:rowOff>
    </xdr:from>
    <xdr:to>
      <xdr:col>55</xdr:col>
      <xdr:colOff>88900</xdr:colOff>
      <xdr:row>30</xdr:row>
      <xdr:rowOff>166218</xdr:rowOff>
    </xdr:to>
    <xdr:cxnSp macro="">
      <xdr:nvCxnSpPr>
        <xdr:cNvPr id="285" name="直線コネクタ 284"/>
        <xdr:cNvCxnSpPr/>
      </xdr:nvCxnSpPr>
      <xdr:spPr>
        <a:xfrm>
          <a:off x="10388600" y="5309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64033</xdr:rowOff>
    </xdr:from>
    <xdr:to>
      <xdr:col>55</xdr:col>
      <xdr:colOff>0</xdr:colOff>
      <xdr:row>37</xdr:row>
      <xdr:rowOff>77064</xdr:rowOff>
    </xdr:to>
    <xdr:cxnSp macro="">
      <xdr:nvCxnSpPr>
        <xdr:cNvPr id="286" name="直線コネクタ 285"/>
        <xdr:cNvCxnSpPr/>
      </xdr:nvCxnSpPr>
      <xdr:spPr>
        <a:xfrm flipV="1">
          <a:off x="9639300" y="6407683"/>
          <a:ext cx="838200" cy="13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78528</xdr:rowOff>
    </xdr:from>
    <xdr:ext cx="378565" cy="259045"/>
    <xdr:sp macro="" textlink="">
      <xdr:nvSpPr>
        <xdr:cNvPr id="287" name="労働費平均値テキスト"/>
        <xdr:cNvSpPr txBox="1"/>
      </xdr:nvSpPr>
      <xdr:spPr>
        <a:xfrm>
          <a:off x="10528300" y="642217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100101</xdr:rowOff>
    </xdr:from>
    <xdr:to>
      <xdr:col>55</xdr:col>
      <xdr:colOff>50800</xdr:colOff>
      <xdr:row>38</xdr:row>
      <xdr:rowOff>30251</xdr:rowOff>
    </xdr:to>
    <xdr:sp macro="" textlink="">
      <xdr:nvSpPr>
        <xdr:cNvPr id="288" name="フローチャート: 判断 287"/>
        <xdr:cNvSpPr/>
      </xdr:nvSpPr>
      <xdr:spPr>
        <a:xfrm>
          <a:off x="10426700" y="6443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77064</xdr:rowOff>
    </xdr:from>
    <xdr:to>
      <xdr:col>50</xdr:col>
      <xdr:colOff>114300</xdr:colOff>
      <xdr:row>37</xdr:row>
      <xdr:rowOff>88722</xdr:rowOff>
    </xdr:to>
    <xdr:cxnSp macro="">
      <xdr:nvCxnSpPr>
        <xdr:cNvPr id="289" name="直線コネクタ 288"/>
        <xdr:cNvCxnSpPr/>
      </xdr:nvCxnSpPr>
      <xdr:spPr>
        <a:xfrm flipV="1">
          <a:off x="8750300" y="6420714"/>
          <a:ext cx="889000" cy="11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94843</xdr:rowOff>
    </xdr:from>
    <xdr:to>
      <xdr:col>50</xdr:col>
      <xdr:colOff>165100</xdr:colOff>
      <xdr:row>38</xdr:row>
      <xdr:rowOff>24994</xdr:rowOff>
    </xdr:to>
    <xdr:sp macro="" textlink="">
      <xdr:nvSpPr>
        <xdr:cNvPr id="290" name="フローチャート: 判断 289"/>
        <xdr:cNvSpPr/>
      </xdr:nvSpPr>
      <xdr:spPr>
        <a:xfrm>
          <a:off x="9588500" y="643849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16121</xdr:rowOff>
    </xdr:from>
    <xdr:ext cx="378565" cy="259045"/>
    <xdr:sp macro="" textlink="">
      <xdr:nvSpPr>
        <xdr:cNvPr id="291" name="テキスト ボックス 290"/>
        <xdr:cNvSpPr txBox="1"/>
      </xdr:nvSpPr>
      <xdr:spPr>
        <a:xfrm>
          <a:off x="9450017" y="65312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88722</xdr:rowOff>
    </xdr:from>
    <xdr:to>
      <xdr:col>45</xdr:col>
      <xdr:colOff>177800</xdr:colOff>
      <xdr:row>37</xdr:row>
      <xdr:rowOff>97866</xdr:rowOff>
    </xdr:to>
    <xdr:cxnSp macro="">
      <xdr:nvCxnSpPr>
        <xdr:cNvPr id="292" name="直線コネクタ 291"/>
        <xdr:cNvCxnSpPr/>
      </xdr:nvCxnSpPr>
      <xdr:spPr>
        <a:xfrm flipV="1">
          <a:off x="7861300" y="643237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98273</xdr:rowOff>
    </xdr:from>
    <xdr:to>
      <xdr:col>46</xdr:col>
      <xdr:colOff>38100</xdr:colOff>
      <xdr:row>38</xdr:row>
      <xdr:rowOff>28423</xdr:rowOff>
    </xdr:to>
    <xdr:sp macro="" textlink="">
      <xdr:nvSpPr>
        <xdr:cNvPr id="293" name="フローチャート: 判断 292"/>
        <xdr:cNvSpPr/>
      </xdr:nvSpPr>
      <xdr:spPr>
        <a:xfrm>
          <a:off x="8699500" y="6441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19549</xdr:rowOff>
    </xdr:from>
    <xdr:ext cx="378565" cy="259045"/>
    <xdr:sp macro="" textlink="">
      <xdr:nvSpPr>
        <xdr:cNvPr id="294" name="テキスト ボックス 293"/>
        <xdr:cNvSpPr txBox="1"/>
      </xdr:nvSpPr>
      <xdr:spPr>
        <a:xfrm>
          <a:off x="8561017" y="65346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97866</xdr:rowOff>
    </xdr:from>
    <xdr:to>
      <xdr:col>41</xdr:col>
      <xdr:colOff>50800</xdr:colOff>
      <xdr:row>37</xdr:row>
      <xdr:rowOff>101981</xdr:rowOff>
    </xdr:to>
    <xdr:cxnSp macro="">
      <xdr:nvCxnSpPr>
        <xdr:cNvPr id="295" name="直線コネクタ 294"/>
        <xdr:cNvCxnSpPr/>
      </xdr:nvCxnSpPr>
      <xdr:spPr>
        <a:xfrm flipV="1">
          <a:off x="6972300" y="6441516"/>
          <a:ext cx="8890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135763</xdr:rowOff>
    </xdr:from>
    <xdr:to>
      <xdr:col>41</xdr:col>
      <xdr:colOff>101600</xdr:colOff>
      <xdr:row>38</xdr:row>
      <xdr:rowOff>65913</xdr:rowOff>
    </xdr:to>
    <xdr:sp macro="" textlink="">
      <xdr:nvSpPr>
        <xdr:cNvPr id="296" name="フローチャート: 判断 295"/>
        <xdr:cNvSpPr/>
      </xdr:nvSpPr>
      <xdr:spPr>
        <a:xfrm>
          <a:off x="7810500" y="64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57040</xdr:rowOff>
    </xdr:from>
    <xdr:ext cx="378565" cy="259045"/>
    <xdr:sp macro="" textlink="">
      <xdr:nvSpPr>
        <xdr:cNvPr id="297" name="テキスト ボックス 296"/>
        <xdr:cNvSpPr txBox="1"/>
      </xdr:nvSpPr>
      <xdr:spPr>
        <a:xfrm>
          <a:off x="7672017" y="65721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77241</xdr:rowOff>
    </xdr:from>
    <xdr:to>
      <xdr:col>36</xdr:col>
      <xdr:colOff>165100</xdr:colOff>
      <xdr:row>38</xdr:row>
      <xdr:rowOff>7392</xdr:rowOff>
    </xdr:to>
    <xdr:sp macro="" textlink="">
      <xdr:nvSpPr>
        <xdr:cNvPr id="298" name="フローチャート: 判断 297"/>
        <xdr:cNvSpPr/>
      </xdr:nvSpPr>
      <xdr:spPr>
        <a:xfrm>
          <a:off x="6921500" y="642089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169968</xdr:rowOff>
    </xdr:from>
    <xdr:ext cx="378565" cy="259045"/>
    <xdr:sp macro="" textlink="">
      <xdr:nvSpPr>
        <xdr:cNvPr id="299" name="テキスト ボックス 298"/>
        <xdr:cNvSpPr txBox="1"/>
      </xdr:nvSpPr>
      <xdr:spPr>
        <a:xfrm>
          <a:off x="6783017" y="65136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13233</xdr:rowOff>
    </xdr:from>
    <xdr:to>
      <xdr:col>55</xdr:col>
      <xdr:colOff>50800</xdr:colOff>
      <xdr:row>37</xdr:row>
      <xdr:rowOff>114833</xdr:rowOff>
    </xdr:to>
    <xdr:sp macro="" textlink="">
      <xdr:nvSpPr>
        <xdr:cNvPr id="305" name="楕円 304"/>
        <xdr:cNvSpPr/>
      </xdr:nvSpPr>
      <xdr:spPr>
        <a:xfrm>
          <a:off x="10426700" y="6356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36110</xdr:rowOff>
    </xdr:from>
    <xdr:ext cx="469744" cy="259045"/>
    <xdr:sp macro="" textlink="">
      <xdr:nvSpPr>
        <xdr:cNvPr id="306" name="労働費該当値テキスト"/>
        <xdr:cNvSpPr txBox="1"/>
      </xdr:nvSpPr>
      <xdr:spPr>
        <a:xfrm>
          <a:off x="10528300" y="6208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26264</xdr:rowOff>
    </xdr:from>
    <xdr:to>
      <xdr:col>50</xdr:col>
      <xdr:colOff>165100</xdr:colOff>
      <xdr:row>37</xdr:row>
      <xdr:rowOff>127864</xdr:rowOff>
    </xdr:to>
    <xdr:sp macro="" textlink="">
      <xdr:nvSpPr>
        <xdr:cNvPr id="307" name="楕円 306"/>
        <xdr:cNvSpPr/>
      </xdr:nvSpPr>
      <xdr:spPr>
        <a:xfrm>
          <a:off x="9588500" y="6369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144391</xdr:rowOff>
    </xdr:from>
    <xdr:ext cx="469744" cy="259045"/>
    <xdr:sp macro="" textlink="">
      <xdr:nvSpPr>
        <xdr:cNvPr id="308" name="テキスト ボックス 307"/>
        <xdr:cNvSpPr txBox="1"/>
      </xdr:nvSpPr>
      <xdr:spPr>
        <a:xfrm>
          <a:off x="9404428" y="6145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37922</xdr:rowOff>
    </xdr:from>
    <xdr:to>
      <xdr:col>46</xdr:col>
      <xdr:colOff>38100</xdr:colOff>
      <xdr:row>37</xdr:row>
      <xdr:rowOff>139522</xdr:rowOff>
    </xdr:to>
    <xdr:sp macro="" textlink="">
      <xdr:nvSpPr>
        <xdr:cNvPr id="309" name="楕円 308"/>
        <xdr:cNvSpPr/>
      </xdr:nvSpPr>
      <xdr:spPr>
        <a:xfrm>
          <a:off x="8699500" y="63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156049</xdr:rowOff>
    </xdr:from>
    <xdr:ext cx="378565" cy="259045"/>
    <xdr:sp macro="" textlink="">
      <xdr:nvSpPr>
        <xdr:cNvPr id="310" name="テキスト ボックス 309"/>
        <xdr:cNvSpPr txBox="1"/>
      </xdr:nvSpPr>
      <xdr:spPr>
        <a:xfrm>
          <a:off x="8561017" y="61567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47066</xdr:rowOff>
    </xdr:from>
    <xdr:to>
      <xdr:col>41</xdr:col>
      <xdr:colOff>101600</xdr:colOff>
      <xdr:row>37</xdr:row>
      <xdr:rowOff>148666</xdr:rowOff>
    </xdr:to>
    <xdr:sp macro="" textlink="">
      <xdr:nvSpPr>
        <xdr:cNvPr id="311" name="楕円 310"/>
        <xdr:cNvSpPr/>
      </xdr:nvSpPr>
      <xdr:spPr>
        <a:xfrm>
          <a:off x="7810500" y="6390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165193</xdr:rowOff>
    </xdr:from>
    <xdr:ext cx="378565" cy="259045"/>
    <xdr:sp macro="" textlink="">
      <xdr:nvSpPr>
        <xdr:cNvPr id="312" name="テキスト ボックス 311"/>
        <xdr:cNvSpPr txBox="1"/>
      </xdr:nvSpPr>
      <xdr:spPr>
        <a:xfrm>
          <a:off x="7672017" y="61659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51181</xdr:rowOff>
    </xdr:from>
    <xdr:to>
      <xdr:col>36</xdr:col>
      <xdr:colOff>165100</xdr:colOff>
      <xdr:row>37</xdr:row>
      <xdr:rowOff>152781</xdr:rowOff>
    </xdr:to>
    <xdr:sp macro="" textlink="">
      <xdr:nvSpPr>
        <xdr:cNvPr id="313" name="楕円 312"/>
        <xdr:cNvSpPr/>
      </xdr:nvSpPr>
      <xdr:spPr>
        <a:xfrm>
          <a:off x="6921500" y="6394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169308</xdr:rowOff>
    </xdr:from>
    <xdr:ext cx="378565" cy="259045"/>
    <xdr:sp macro="" textlink="">
      <xdr:nvSpPr>
        <xdr:cNvPr id="314" name="テキスト ボックス 313"/>
        <xdr:cNvSpPr txBox="1"/>
      </xdr:nvSpPr>
      <xdr:spPr>
        <a:xfrm>
          <a:off x="6783017" y="61700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5" name="直線コネクタ 324"/>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6" name="テキスト ボックス 325"/>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7" name="直線コネクタ 326"/>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8" name="テキスト ボックス 327"/>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9" name="直線コネクタ 328"/>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0" name="テキスト ボックス 329"/>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1" name="直線コネクタ 330"/>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2" name="テキスト ボックス 331"/>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3" name="直線コネクタ 332"/>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4" name="テキスト ボックス 333"/>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5" name="直線コネクタ 334"/>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6" name="テキスト ボックス 335"/>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60180</xdr:rowOff>
    </xdr:from>
    <xdr:to>
      <xdr:col>54</xdr:col>
      <xdr:colOff>189865</xdr:colOff>
      <xdr:row>59</xdr:row>
      <xdr:rowOff>1517</xdr:rowOff>
    </xdr:to>
    <xdr:cxnSp macro="">
      <xdr:nvCxnSpPr>
        <xdr:cNvPr id="340" name="直線コネクタ 339"/>
        <xdr:cNvCxnSpPr/>
      </xdr:nvCxnSpPr>
      <xdr:spPr>
        <a:xfrm flipV="1">
          <a:off x="10475595" y="8632680"/>
          <a:ext cx="1270" cy="14843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5344</xdr:rowOff>
    </xdr:from>
    <xdr:ext cx="469744" cy="259045"/>
    <xdr:sp macro="" textlink="">
      <xdr:nvSpPr>
        <xdr:cNvPr id="341" name="農林水産業費最小値テキスト"/>
        <xdr:cNvSpPr txBox="1"/>
      </xdr:nvSpPr>
      <xdr:spPr>
        <a:xfrm>
          <a:off x="10528300" y="10120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1517</xdr:rowOff>
    </xdr:from>
    <xdr:to>
      <xdr:col>55</xdr:col>
      <xdr:colOff>88900</xdr:colOff>
      <xdr:row>59</xdr:row>
      <xdr:rowOff>1517</xdr:rowOff>
    </xdr:to>
    <xdr:cxnSp macro="">
      <xdr:nvCxnSpPr>
        <xdr:cNvPr id="342" name="直線コネクタ 341"/>
        <xdr:cNvCxnSpPr/>
      </xdr:nvCxnSpPr>
      <xdr:spPr>
        <a:xfrm>
          <a:off x="10388600" y="10117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6857</xdr:rowOff>
    </xdr:from>
    <xdr:ext cx="599010" cy="259045"/>
    <xdr:sp macro="" textlink="">
      <xdr:nvSpPr>
        <xdr:cNvPr id="343" name="農林水産業費最大値テキスト"/>
        <xdr:cNvSpPr txBox="1"/>
      </xdr:nvSpPr>
      <xdr:spPr>
        <a:xfrm>
          <a:off x="10528300" y="8407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145,305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60180</xdr:rowOff>
    </xdr:from>
    <xdr:to>
      <xdr:col>55</xdr:col>
      <xdr:colOff>88900</xdr:colOff>
      <xdr:row>50</xdr:row>
      <xdr:rowOff>60180</xdr:rowOff>
    </xdr:to>
    <xdr:cxnSp macro="">
      <xdr:nvCxnSpPr>
        <xdr:cNvPr id="344" name="直線コネクタ 343"/>
        <xdr:cNvCxnSpPr/>
      </xdr:nvCxnSpPr>
      <xdr:spPr>
        <a:xfrm>
          <a:off x="10388600" y="8632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117820</xdr:rowOff>
    </xdr:from>
    <xdr:to>
      <xdr:col>55</xdr:col>
      <xdr:colOff>0</xdr:colOff>
      <xdr:row>57</xdr:row>
      <xdr:rowOff>157008</xdr:rowOff>
    </xdr:to>
    <xdr:cxnSp macro="">
      <xdr:nvCxnSpPr>
        <xdr:cNvPr id="345" name="直線コネクタ 344"/>
        <xdr:cNvCxnSpPr/>
      </xdr:nvCxnSpPr>
      <xdr:spPr>
        <a:xfrm>
          <a:off x="9639300" y="9890470"/>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15657</xdr:rowOff>
    </xdr:from>
    <xdr:ext cx="534377" cy="259045"/>
    <xdr:sp macro="" textlink="">
      <xdr:nvSpPr>
        <xdr:cNvPr id="346" name="農林水産業費平均値テキスト"/>
        <xdr:cNvSpPr txBox="1"/>
      </xdr:nvSpPr>
      <xdr:spPr>
        <a:xfrm>
          <a:off x="10528300" y="96168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164230</xdr:rowOff>
    </xdr:from>
    <xdr:to>
      <xdr:col>55</xdr:col>
      <xdr:colOff>50800</xdr:colOff>
      <xdr:row>57</xdr:row>
      <xdr:rowOff>94380</xdr:rowOff>
    </xdr:to>
    <xdr:sp macro="" textlink="">
      <xdr:nvSpPr>
        <xdr:cNvPr id="347" name="フローチャート: 判断 346"/>
        <xdr:cNvSpPr/>
      </xdr:nvSpPr>
      <xdr:spPr>
        <a:xfrm>
          <a:off x="10426700" y="976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117820</xdr:rowOff>
    </xdr:from>
    <xdr:to>
      <xdr:col>50</xdr:col>
      <xdr:colOff>114300</xdr:colOff>
      <xdr:row>57</xdr:row>
      <xdr:rowOff>125200</xdr:rowOff>
    </xdr:to>
    <xdr:cxnSp macro="">
      <xdr:nvCxnSpPr>
        <xdr:cNvPr id="348" name="直線コネクタ 347"/>
        <xdr:cNvCxnSpPr/>
      </xdr:nvCxnSpPr>
      <xdr:spPr>
        <a:xfrm flipV="1">
          <a:off x="8750300" y="9890470"/>
          <a:ext cx="889000" cy="7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148510</xdr:rowOff>
    </xdr:from>
    <xdr:to>
      <xdr:col>50</xdr:col>
      <xdr:colOff>165100</xdr:colOff>
      <xdr:row>57</xdr:row>
      <xdr:rowOff>78660</xdr:rowOff>
    </xdr:to>
    <xdr:sp macro="" textlink="">
      <xdr:nvSpPr>
        <xdr:cNvPr id="349" name="フローチャート: 判断 348"/>
        <xdr:cNvSpPr/>
      </xdr:nvSpPr>
      <xdr:spPr>
        <a:xfrm>
          <a:off x="9588500" y="974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95187</xdr:rowOff>
    </xdr:from>
    <xdr:ext cx="534377" cy="259045"/>
    <xdr:sp macro="" textlink="">
      <xdr:nvSpPr>
        <xdr:cNvPr id="350" name="テキスト ボックス 349"/>
        <xdr:cNvSpPr txBox="1"/>
      </xdr:nvSpPr>
      <xdr:spPr>
        <a:xfrm>
          <a:off x="9372111" y="9524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138252</xdr:rowOff>
    </xdr:from>
    <xdr:to>
      <xdr:col>45</xdr:col>
      <xdr:colOff>177800</xdr:colOff>
      <xdr:row>57</xdr:row>
      <xdr:rowOff>125200</xdr:rowOff>
    </xdr:to>
    <xdr:cxnSp macro="">
      <xdr:nvCxnSpPr>
        <xdr:cNvPr id="351" name="直線コネクタ 350"/>
        <xdr:cNvCxnSpPr/>
      </xdr:nvCxnSpPr>
      <xdr:spPr>
        <a:xfrm>
          <a:off x="7861300" y="9739452"/>
          <a:ext cx="889000" cy="158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145897</xdr:rowOff>
    </xdr:from>
    <xdr:to>
      <xdr:col>46</xdr:col>
      <xdr:colOff>38100</xdr:colOff>
      <xdr:row>57</xdr:row>
      <xdr:rowOff>76047</xdr:rowOff>
    </xdr:to>
    <xdr:sp macro="" textlink="">
      <xdr:nvSpPr>
        <xdr:cNvPr id="352" name="フローチャート: 判断 351"/>
        <xdr:cNvSpPr/>
      </xdr:nvSpPr>
      <xdr:spPr>
        <a:xfrm>
          <a:off x="8699500" y="974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92574</xdr:rowOff>
    </xdr:from>
    <xdr:ext cx="534377" cy="259045"/>
    <xdr:sp macro="" textlink="">
      <xdr:nvSpPr>
        <xdr:cNvPr id="353" name="テキスト ボックス 352"/>
        <xdr:cNvSpPr txBox="1"/>
      </xdr:nvSpPr>
      <xdr:spPr>
        <a:xfrm>
          <a:off x="8483111" y="952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138252</xdr:rowOff>
    </xdr:from>
    <xdr:to>
      <xdr:col>41</xdr:col>
      <xdr:colOff>50800</xdr:colOff>
      <xdr:row>57</xdr:row>
      <xdr:rowOff>92837</xdr:rowOff>
    </xdr:to>
    <xdr:cxnSp macro="">
      <xdr:nvCxnSpPr>
        <xdr:cNvPr id="354" name="直線コネクタ 353"/>
        <xdr:cNvCxnSpPr/>
      </xdr:nvCxnSpPr>
      <xdr:spPr>
        <a:xfrm flipV="1">
          <a:off x="6972300" y="9739452"/>
          <a:ext cx="889000" cy="126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16434</xdr:rowOff>
    </xdr:from>
    <xdr:to>
      <xdr:col>41</xdr:col>
      <xdr:colOff>101600</xdr:colOff>
      <xdr:row>57</xdr:row>
      <xdr:rowOff>118034</xdr:rowOff>
    </xdr:to>
    <xdr:sp macro="" textlink="">
      <xdr:nvSpPr>
        <xdr:cNvPr id="355" name="フローチャート: 判断 354"/>
        <xdr:cNvSpPr/>
      </xdr:nvSpPr>
      <xdr:spPr>
        <a:xfrm>
          <a:off x="7810500" y="9789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109161</xdr:rowOff>
    </xdr:from>
    <xdr:ext cx="534377" cy="259045"/>
    <xdr:sp macro="" textlink="">
      <xdr:nvSpPr>
        <xdr:cNvPr id="356" name="テキスト ボックス 355"/>
        <xdr:cNvSpPr txBox="1"/>
      </xdr:nvSpPr>
      <xdr:spPr>
        <a:xfrm>
          <a:off x="7594111" y="988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20462</xdr:rowOff>
    </xdr:from>
    <xdr:to>
      <xdr:col>36</xdr:col>
      <xdr:colOff>165100</xdr:colOff>
      <xdr:row>57</xdr:row>
      <xdr:rowOff>122062</xdr:rowOff>
    </xdr:to>
    <xdr:sp macro="" textlink="">
      <xdr:nvSpPr>
        <xdr:cNvPr id="357" name="フローチャート: 判断 356"/>
        <xdr:cNvSpPr/>
      </xdr:nvSpPr>
      <xdr:spPr>
        <a:xfrm>
          <a:off x="6921500" y="9793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138589</xdr:rowOff>
    </xdr:from>
    <xdr:ext cx="534377" cy="259045"/>
    <xdr:sp macro="" textlink="">
      <xdr:nvSpPr>
        <xdr:cNvPr id="358" name="テキスト ボックス 357"/>
        <xdr:cNvSpPr txBox="1"/>
      </xdr:nvSpPr>
      <xdr:spPr>
        <a:xfrm>
          <a:off x="6705111" y="9568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106208</xdr:rowOff>
    </xdr:from>
    <xdr:to>
      <xdr:col>55</xdr:col>
      <xdr:colOff>50800</xdr:colOff>
      <xdr:row>58</xdr:row>
      <xdr:rowOff>36358</xdr:rowOff>
    </xdr:to>
    <xdr:sp macro="" textlink="">
      <xdr:nvSpPr>
        <xdr:cNvPr id="364" name="楕円 363"/>
        <xdr:cNvSpPr/>
      </xdr:nvSpPr>
      <xdr:spPr>
        <a:xfrm>
          <a:off x="10426700" y="9878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84635</xdr:rowOff>
    </xdr:from>
    <xdr:ext cx="534377" cy="259045"/>
    <xdr:sp macro="" textlink="">
      <xdr:nvSpPr>
        <xdr:cNvPr id="365" name="農林水産業費該当値テキスト"/>
        <xdr:cNvSpPr txBox="1"/>
      </xdr:nvSpPr>
      <xdr:spPr>
        <a:xfrm>
          <a:off x="10528300" y="9857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67020</xdr:rowOff>
    </xdr:from>
    <xdr:to>
      <xdr:col>50</xdr:col>
      <xdr:colOff>165100</xdr:colOff>
      <xdr:row>57</xdr:row>
      <xdr:rowOff>168620</xdr:rowOff>
    </xdr:to>
    <xdr:sp macro="" textlink="">
      <xdr:nvSpPr>
        <xdr:cNvPr id="366" name="楕円 365"/>
        <xdr:cNvSpPr/>
      </xdr:nvSpPr>
      <xdr:spPr>
        <a:xfrm>
          <a:off x="9588500" y="9839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159747</xdr:rowOff>
    </xdr:from>
    <xdr:ext cx="534377" cy="259045"/>
    <xdr:sp macro="" textlink="">
      <xdr:nvSpPr>
        <xdr:cNvPr id="367" name="テキスト ボックス 366"/>
        <xdr:cNvSpPr txBox="1"/>
      </xdr:nvSpPr>
      <xdr:spPr>
        <a:xfrm>
          <a:off x="9372111" y="9932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74400</xdr:rowOff>
    </xdr:from>
    <xdr:to>
      <xdr:col>46</xdr:col>
      <xdr:colOff>38100</xdr:colOff>
      <xdr:row>58</xdr:row>
      <xdr:rowOff>4550</xdr:rowOff>
    </xdr:to>
    <xdr:sp macro="" textlink="">
      <xdr:nvSpPr>
        <xdr:cNvPr id="368" name="楕円 367"/>
        <xdr:cNvSpPr/>
      </xdr:nvSpPr>
      <xdr:spPr>
        <a:xfrm>
          <a:off x="8699500" y="984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167127</xdr:rowOff>
    </xdr:from>
    <xdr:ext cx="534377" cy="259045"/>
    <xdr:sp macro="" textlink="">
      <xdr:nvSpPr>
        <xdr:cNvPr id="369" name="テキスト ボックス 368"/>
        <xdr:cNvSpPr txBox="1"/>
      </xdr:nvSpPr>
      <xdr:spPr>
        <a:xfrm>
          <a:off x="8483111" y="9939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87452</xdr:rowOff>
    </xdr:from>
    <xdr:to>
      <xdr:col>41</xdr:col>
      <xdr:colOff>101600</xdr:colOff>
      <xdr:row>57</xdr:row>
      <xdr:rowOff>17602</xdr:rowOff>
    </xdr:to>
    <xdr:sp macro="" textlink="">
      <xdr:nvSpPr>
        <xdr:cNvPr id="370" name="楕円 369"/>
        <xdr:cNvSpPr/>
      </xdr:nvSpPr>
      <xdr:spPr>
        <a:xfrm>
          <a:off x="7810500" y="968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34129</xdr:rowOff>
    </xdr:from>
    <xdr:ext cx="534377" cy="259045"/>
    <xdr:sp macro="" textlink="">
      <xdr:nvSpPr>
        <xdr:cNvPr id="371" name="テキスト ボックス 370"/>
        <xdr:cNvSpPr txBox="1"/>
      </xdr:nvSpPr>
      <xdr:spPr>
        <a:xfrm>
          <a:off x="7594111" y="9463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42037</xdr:rowOff>
    </xdr:from>
    <xdr:to>
      <xdr:col>36</xdr:col>
      <xdr:colOff>165100</xdr:colOff>
      <xdr:row>57</xdr:row>
      <xdr:rowOff>143637</xdr:rowOff>
    </xdr:to>
    <xdr:sp macro="" textlink="">
      <xdr:nvSpPr>
        <xdr:cNvPr id="372" name="楕円 371"/>
        <xdr:cNvSpPr/>
      </xdr:nvSpPr>
      <xdr:spPr>
        <a:xfrm>
          <a:off x="6921500" y="981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134764</xdr:rowOff>
    </xdr:from>
    <xdr:ext cx="534377" cy="259045"/>
    <xdr:sp macro="" textlink="">
      <xdr:nvSpPr>
        <xdr:cNvPr id="373" name="テキスト ボックス 372"/>
        <xdr:cNvSpPr txBox="1"/>
      </xdr:nvSpPr>
      <xdr:spPr>
        <a:xfrm>
          <a:off x="6705111" y="9907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7" name="テキスト ボックス 386"/>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9" name="テキスト ボックス 388"/>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1" name="テキスト ボックス 390"/>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3" name="テキスト ボックス 392"/>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5" name="テキスト ボックス 394"/>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117777</xdr:rowOff>
    </xdr:from>
    <xdr:to>
      <xdr:col>54</xdr:col>
      <xdr:colOff>189865</xdr:colOff>
      <xdr:row>79</xdr:row>
      <xdr:rowOff>44407</xdr:rowOff>
    </xdr:to>
    <xdr:cxnSp macro="">
      <xdr:nvCxnSpPr>
        <xdr:cNvPr id="399" name="直線コネクタ 398"/>
        <xdr:cNvCxnSpPr/>
      </xdr:nvCxnSpPr>
      <xdr:spPr>
        <a:xfrm flipV="1">
          <a:off x="10475595" y="12119277"/>
          <a:ext cx="1270" cy="146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48234</xdr:rowOff>
    </xdr:from>
    <xdr:ext cx="469744" cy="259045"/>
    <xdr:sp macro="" textlink="">
      <xdr:nvSpPr>
        <xdr:cNvPr id="400" name="商工費最小値テキスト"/>
        <xdr:cNvSpPr txBox="1"/>
      </xdr:nvSpPr>
      <xdr:spPr>
        <a:xfrm>
          <a:off x="10528300" y="13592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44407</xdr:rowOff>
    </xdr:from>
    <xdr:to>
      <xdr:col>55</xdr:col>
      <xdr:colOff>88900</xdr:colOff>
      <xdr:row>79</xdr:row>
      <xdr:rowOff>44407</xdr:rowOff>
    </xdr:to>
    <xdr:cxnSp macro="">
      <xdr:nvCxnSpPr>
        <xdr:cNvPr id="401" name="直線コネクタ 400"/>
        <xdr:cNvCxnSpPr/>
      </xdr:nvCxnSpPr>
      <xdr:spPr>
        <a:xfrm>
          <a:off x="10388600" y="13588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64454</xdr:rowOff>
    </xdr:from>
    <xdr:ext cx="599010" cy="259045"/>
    <xdr:sp macro="" textlink="">
      <xdr:nvSpPr>
        <xdr:cNvPr id="402" name="商工費最大値テキスト"/>
        <xdr:cNvSpPr txBox="1"/>
      </xdr:nvSpPr>
      <xdr:spPr>
        <a:xfrm>
          <a:off x="10528300" y="11894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140,014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117777</xdr:rowOff>
    </xdr:from>
    <xdr:to>
      <xdr:col>55</xdr:col>
      <xdr:colOff>88900</xdr:colOff>
      <xdr:row>70</xdr:row>
      <xdr:rowOff>117777</xdr:rowOff>
    </xdr:to>
    <xdr:cxnSp macro="">
      <xdr:nvCxnSpPr>
        <xdr:cNvPr id="403" name="直線コネクタ 402"/>
        <xdr:cNvCxnSpPr/>
      </xdr:nvCxnSpPr>
      <xdr:spPr>
        <a:xfrm>
          <a:off x="10388600" y="12119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115740</xdr:rowOff>
    </xdr:from>
    <xdr:to>
      <xdr:col>55</xdr:col>
      <xdr:colOff>0</xdr:colOff>
      <xdr:row>79</xdr:row>
      <xdr:rowOff>14754</xdr:rowOff>
    </xdr:to>
    <xdr:cxnSp macro="">
      <xdr:nvCxnSpPr>
        <xdr:cNvPr id="404" name="直線コネクタ 403"/>
        <xdr:cNvCxnSpPr/>
      </xdr:nvCxnSpPr>
      <xdr:spPr>
        <a:xfrm flipV="1">
          <a:off x="9639300" y="13488840"/>
          <a:ext cx="838200" cy="70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74178</xdr:rowOff>
    </xdr:from>
    <xdr:ext cx="534377" cy="259045"/>
    <xdr:sp macro="" textlink="">
      <xdr:nvSpPr>
        <xdr:cNvPr id="405" name="商工費平均値テキスト"/>
        <xdr:cNvSpPr txBox="1"/>
      </xdr:nvSpPr>
      <xdr:spPr>
        <a:xfrm>
          <a:off x="10528300" y="131043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51301</xdr:rowOff>
    </xdr:from>
    <xdr:to>
      <xdr:col>55</xdr:col>
      <xdr:colOff>50800</xdr:colOff>
      <xdr:row>77</xdr:row>
      <xdr:rowOff>152901</xdr:rowOff>
    </xdr:to>
    <xdr:sp macro="" textlink="">
      <xdr:nvSpPr>
        <xdr:cNvPr id="406" name="フローチャート: 判断 405"/>
        <xdr:cNvSpPr/>
      </xdr:nvSpPr>
      <xdr:spPr>
        <a:xfrm>
          <a:off x="10426700" y="1325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14754</xdr:rowOff>
    </xdr:from>
    <xdr:to>
      <xdr:col>50</xdr:col>
      <xdr:colOff>114300</xdr:colOff>
      <xdr:row>79</xdr:row>
      <xdr:rowOff>16191</xdr:rowOff>
    </xdr:to>
    <xdr:cxnSp macro="">
      <xdr:nvCxnSpPr>
        <xdr:cNvPr id="407" name="直線コネクタ 406"/>
        <xdr:cNvCxnSpPr/>
      </xdr:nvCxnSpPr>
      <xdr:spPr>
        <a:xfrm flipV="1">
          <a:off x="8750300" y="13559304"/>
          <a:ext cx="889000" cy="1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6583</xdr:rowOff>
    </xdr:from>
    <xdr:to>
      <xdr:col>50</xdr:col>
      <xdr:colOff>165100</xdr:colOff>
      <xdr:row>78</xdr:row>
      <xdr:rowOff>108183</xdr:rowOff>
    </xdr:to>
    <xdr:sp macro="" textlink="">
      <xdr:nvSpPr>
        <xdr:cNvPr id="408" name="フローチャート: 判断 407"/>
        <xdr:cNvSpPr/>
      </xdr:nvSpPr>
      <xdr:spPr>
        <a:xfrm>
          <a:off x="9588500" y="13379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124710</xdr:rowOff>
    </xdr:from>
    <xdr:ext cx="534377" cy="259045"/>
    <xdr:sp macro="" textlink="">
      <xdr:nvSpPr>
        <xdr:cNvPr id="409" name="テキスト ボックス 408"/>
        <xdr:cNvSpPr txBox="1"/>
      </xdr:nvSpPr>
      <xdr:spPr>
        <a:xfrm>
          <a:off x="9372111" y="13154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12914</xdr:rowOff>
    </xdr:from>
    <xdr:to>
      <xdr:col>45</xdr:col>
      <xdr:colOff>177800</xdr:colOff>
      <xdr:row>79</xdr:row>
      <xdr:rowOff>16191</xdr:rowOff>
    </xdr:to>
    <xdr:cxnSp macro="">
      <xdr:nvCxnSpPr>
        <xdr:cNvPr id="410" name="直線コネクタ 409"/>
        <xdr:cNvCxnSpPr/>
      </xdr:nvCxnSpPr>
      <xdr:spPr>
        <a:xfrm>
          <a:off x="7861300" y="13557464"/>
          <a:ext cx="889000" cy="3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31576</xdr:rowOff>
    </xdr:from>
    <xdr:to>
      <xdr:col>46</xdr:col>
      <xdr:colOff>38100</xdr:colOff>
      <xdr:row>78</xdr:row>
      <xdr:rowOff>133176</xdr:rowOff>
    </xdr:to>
    <xdr:sp macro="" textlink="">
      <xdr:nvSpPr>
        <xdr:cNvPr id="411" name="フローチャート: 判断 410"/>
        <xdr:cNvSpPr/>
      </xdr:nvSpPr>
      <xdr:spPr>
        <a:xfrm>
          <a:off x="8699500" y="13404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149703</xdr:rowOff>
    </xdr:from>
    <xdr:ext cx="534377" cy="259045"/>
    <xdr:sp macro="" textlink="">
      <xdr:nvSpPr>
        <xdr:cNvPr id="412" name="テキスト ボックス 411"/>
        <xdr:cNvSpPr txBox="1"/>
      </xdr:nvSpPr>
      <xdr:spPr>
        <a:xfrm>
          <a:off x="8483111" y="13179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12914</xdr:rowOff>
    </xdr:from>
    <xdr:to>
      <xdr:col>41</xdr:col>
      <xdr:colOff>50800</xdr:colOff>
      <xdr:row>79</xdr:row>
      <xdr:rowOff>16354</xdr:rowOff>
    </xdr:to>
    <xdr:cxnSp macro="">
      <xdr:nvCxnSpPr>
        <xdr:cNvPr id="413" name="直線コネクタ 412"/>
        <xdr:cNvCxnSpPr/>
      </xdr:nvCxnSpPr>
      <xdr:spPr>
        <a:xfrm flipV="1">
          <a:off x="6972300" y="13557464"/>
          <a:ext cx="889000" cy="3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15780</xdr:rowOff>
    </xdr:from>
    <xdr:to>
      <xdr:col>41</xdr:col>
      <xdr:colOff>101600</xdr:colOff>
      <xdr:row>78</xdr:row>
      <xdr:rowOff>117380</xdr:rowOff>
    </xdr:to>
    <xdr:sp macro="" textlink="">
      <xdr:nvSpPr>
        <xdr:cNvPr id="414" name="フローチャート: 判断 413"/>
        <xdr:cNvSpPr/>
      </xdr:nvSpPr>
      <xdr:spPr>
        <a:xfrm>
          <a:off x="7810500" y="1338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133907</xdr:rowOff>
    </xdr:from>
    <xdr:ext cx="534377" cy="259045"/>
    <xdr:sp macro="" textlink="">
      <xdr:nvSpPr>
        <xdr:cNvPr id="415" name="テキスト ボックス 414"/>
        <xdr:cNvSpPr txBox="1"/>
      </xdr:nvSpPr>
      <xdr:spPr>
        <a:xfrm>
          <a:off x="7594111" y="13164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33699</xdr:rowOff>
    </xdr:from>
    <xdr:to>
      <xdr:col>36</xdr:col>
      <xdr:colOff>165100</xdr:colOff>
      <xdr:row>78</xdr:row>
      <xdr:rowOff>135299</xdr:rowOff>
    </xdr:to>
    <xdr:sp macro="" textlink="">
      <xdr:nvSpPr>
        <xdr:cNvPr id="416" name="フローチャート: 判断 415"/>
        <xdr:cNvSpPr/>
      </xdr:nvSpPr>
      <xdr:spPr>
        <a:xfrm>
          <a:off x="6921500" y="1340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151826</xdr:rowOff>
    </xdr:from>
    <xdr:ext cx="534377" cy="259045"/>
    <xdr:sp macro="" textlink="">
      <xdr:nvSpPr>
        <xdr:cNvPr id="417" name="テキスト ボックス 416"/>
        <xdr:cNvSpPr txBox="1"/>
      </xdr:nvSpPr>
      <xdr:spPr>
        <a:xfrm>
          <a:off x="6705111" y="1318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64940</xdr:rowOff>
    </xdr:from>
    <xdr:to>
      <xdr:col>55</xdr:col>
      <xdr:colOff>50800</xdr:colOff>
      <xdr:row>78</xdr:row>
      <xdr:rowOff>166540</xdr:rowOff>
    </xdr:to>
    <xdr:sp macro="" textlink="">
      <xdr:nvSpPr>
        <xdr:cNvPr id="423" name="楕円 422"/>
        <xdr:cNvSpPr/>
      </xdr:nvSpPr>
      <xdr:spPr>
        <a:xfrm>
          <a:off x="10426700" y="13438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151317</xdr:rowOff>
    </xdr:from>
    <xdr:ext cx="534377" cy="259045"/>
    <xdr:sp macro="" textlink="">
      <xdr:nvSpPr>
        <xdr:cNvPr id="424" name="商工費該当値テキスト"/>
        <xdr:cNvSpPr txBox="1"/>
      </xdr:nvSpPr>
      <xdr:spPr>
        <a:xfrm>
          <a:off x="10528300" y="13352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135404</xdr:rowOff>
    </xdr:from>
    <xdr:to>
      <xdr:col>50</xdr:col>
      <xdr:colOff>165100</xdr:colOff>
      <xdr:row>79</xdr:row>
      <xdr:rowOff>65554</xdr:rowOff>
    </xdr:to>
    <xdr:sp macro="" textlink="">
      <xdr:nvSpPr>
        <xdr:cNvPr id="425" name="楕円 424"/>
        <xdr:cNvSpPr/>
      </xdr:nvSpPr>
      <xdr:spPr>
        <a:xfrm>
          <a:off x="9588500" y="13508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56681</xdr:rowOff>
    </xdr:from>
    <xdr:ext cx="469744" cy="259045"/>
    <xdr:sp macro="" textlink="">
      <xdr:nvSpPr>
        <xdr:cNvPr id="426" name="テキスト ボックス 425"/>
        <xdr:cNvSpPr txBox="1"/>
      </xdr:nvSpPr>
      <xdr:spPr>
        <a:xfrm>
          <a:off x="9404428" y="13601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136841</xdr:rowOff>
    </xdr:from>
    <xdr:to>
      <xdr:col>46</xdr:col>
      <xdr:colOff>38100</xdr:colOff>
      <xdr:row>79</xdr:row>
      <xdr:rowOff>66991</xdr:rowOff>
    </xdr:to>
    <xdr:sp macro="" textlink="">
      <xdr:nvSpPr>
        <xdr:cNvPr id="427" name="楕円 426"/>
        <xdr:cNvSpPr/>
      </xdr:nvSpPr>
      <xdr:spPr>
        <a:xfrm>
          <a:off x="8699500" y="13509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58118</xdr:rowOff>
    </xdr:from>
    <xdr:ext cx="469744" cy="259045"/>
    <xdr:sp macro="" textlink="">
      <xdr:nvSpPr>
        <xdr:cNvPr id="428" name="テキスト ボックス 427"/>
        <xdr:cNvSpPr txBox="1"/>
      </xdr:nvSpPr>
      <xdr:spPr>
        <a:xfrm>
          <a:off x="8515428" y="13602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133564</xdr:rowOff>
    </xdr:from>
    <xdr:to>
      <xdr:col>41</xdr:col>
      <xdr:colOff>101600</xdr:colOff>
      <xdr:row>79</xdr:row>
      <xdr:rowOff>63714</xdr:rowOff>
    </xdr:to>
    <xdr:sp macro="" textlink="">
      <xdr:nvSpPr>
        <xdr:cNvPr id="429" name="楕円 428"/>
        <xdr:cNvSpPr/>
      </xdr:nvSpPr>
      <xdr:spPr>
        <a:xfrm>
          <a:off x="7810500" y="13506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54841</xdr:rowOff>
    </xdr:from>
    <xdr:ext cx="469744" cy="259045"/>
    <xdr:sp macro="" textlink="">
      <xdr:nvSpPr>
        <xdr:cNvPr id="430" name="テキスト ボックス 429"/>
        <xdr:cNvSpPr txBox="1"/>
      </xdr:nvSpPr>
      <xdr:spPr>
        <a:xfrm>
          <a:off x="7626428" y="13599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137004</xdr:rowOff>
    </xdr:from>
    <xdr:to>
      <xdr:col>36</xdr:col>
      <xdr:colOff>165100</xdr:colOff>
      <xdr:row>79</xdr:row>
      <xdr:rowOff>67154</xdr:rowOff>
    </xdr:to>
    <xdr:sp macro="" textlink="">
      <xdr:nvSpPr>
        <xdr:cNvPr id="431" name="楕円 430"/>
        <xdr:cNvSpPr/>
      </xdr:nvSpPr>
      <xdr:spPr>
        <a:xfrm>
          <a:off x="6921500" y="13510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58281</xdr:rowOff>
    </xdr:from>
    <xdr:ext cx="469744" cy="259045"/>
    <xdr:sp macro="" textlink="">
      <xdr:nvSpPr>
        <xdr:cNvPr id="432" name="テキスト ボックス 431"/>
        <xdr:cNvSpPr txBox="1"/>
      </xdr:nvSpPr>
      <xdr:spPr>
        <a:xfrm>
          <a:off x="6737428" y="13602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6" name="テキスト ボックス 445"/>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8" name="テキスト ボックス 447"/>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0" name="テキスト ボックス 449"/>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145476</xdr:rowOff>
    </xdr:from>
    <xdr:to>
      <xdr:col>54</xdr:col>
      <xdr:colOff>189865</xdr:colOff>
      <xdr:row>98</xdr:row>
      <xdr:rowOff>136385</xdr:rowOff>
    </xdr:to>
    <xdr:cxnSp macro="">
      <xdr:nvCxnSpPr>
        <xdr:cNvPr id="456" name="直線コネクタ 455"/>
        <xdr:cNvCxnSpPr/>
      </xdr:nvCxnSpPr>
      <xdr:spPr>
        <a:xfrm flipV="1">
          <a:off x="10475595" y="15404526"/>
          <a:ext cx="1270" cy="1533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140212</xdr:rowOff>
    </xdr:from>
    <xdr:ext cx="534377" cy="259045"/>
    <xdr:sp macro="" textlink="">
      <xdr:nvSpPr>
        <xdr:cNvPr id="457" name="土木費最小値テキスト"/>
        <xdr:cNvSpPr txBox="1"/>
      </xdr:nvSpPr>
      <xdr:spPr>
        <a:xfrm>
          <a:off x="10528300" y="16942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136385</xdr:rowOff>
    </xdr:from>
    <xdr:to>
      <xdr:col>55</xdr:col>
      <xdr:colOff>88900</xdr:colOff>
      <xdr:row>98</xdr:row>
      <xdr:rowOff>136385</xdr:rowOff>
    </xdr:to>
    <xdr:cxnSp macro="">
      <xdr:nvCxnSpPr>
        <xdr:cNvPr id="458" name="直線コネクタ 457"/>
        <xdr:cNvCxnSpPr/>
      </xdr:nvCxnSpPr>
      <xdr:spPr>
        <a:xfrm>
          <a:off x="10388600" y="16938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92153</xdr:rowOff>
    </xdr:from>
    <xdr:ext cx="599010" cy="259045"/>
    <xdr:sp macro="" textlink="">
      <xdr:nvSpPr>
        <xdr:cNvPr id="459" name="土木費最大値テキスト"/>
        <xdr:cNvSpPr txBox="1"/>
      </xdr:nvSpPr>
      <xdr:spPr>
        <a:xfrm>
          <a:off x="10528300" y="15179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423,484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145476</xdr:rowOff>
    </xdr:from>
    <xdr:to>
      <xdr:col>55</xdr:col>
      <xdr:colOff>88900</xdr:colOff>
      <xdr:row>89</xdr:row>
      <xdr:rowOff>145476</xdr:rowOff>
    </xdr:to>
    <xdr:cxnSp macro="">
      <xdr:nvCxnSpPr>
        <xdr:cNvPr id="460" name="直線コネクタ 459"/>
        <xdr:cNvCxnSpPr/>
      </xdr:nvCxnSpPr>
      <xdr:spPr>
        <a:xfrm>
          <a:off x="10388600" y="15404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53857</xdr:rowOff>
    </xdr:from>
    <xdr:to>
      <xdr:col>55</xdr:col>
      <xdr:colOff>0</xdr:colOff>
      <xdr:row>98</xdr:row>
      <xdr:rowOff>3741</xdr:rowOff>
    </xdr:to>
    <xdr:cxnSp macro="">
      <xdr:nvCxnSpPr>
        <xdr:cNvPr id="461" name="直線コネクタ 460"/>
        <xdr:cNvCxnSpPr/>
      </xdr:nvCxnSpPr>
      <xdr:spPr>
        <a:xfrm flipV="1">
          <a:off x="9639300" y="16684507"/>
          <a:ext cx="838200" cy="121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57680</xdr:rowOff>
    </xdr:from>
    <xdr:ext cx="534377" cy="259045"/>
    <xdr:sp macro="" textlink="">
      <xdr:nvSpPr>
        <xdr:cNvPr id="462" name="土木費平均値テキスト"/>
        <xdr:cNvSpPr txBox="1"/>
      </xdr:nvSpPr>
      <xdr:spPr>
        <a:xfrm>
          <a:off x="10528300" y="166883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79253</xdr:rowOff>
    </xdr:from>
    <xdr:to>
      <xdr:col>55</xdr:col>
      <xdr:colOff>50800</xdr:colOff>
      <xdr:row>98</xdr:row>
      <xdr:rowOff>9403</xdr:rowOff>
    </xdr:to>
    <xdr:sp macro="" textlink="">
      <xdr:nvSpPr>
        <xdr:cNvPr id="463" name="フローチャート: 判断 462"/>
        <xdr:cNvSpPr/>
      </xdr:nvSpPr>
      <xdr:spPr>
        <a:xfrm>
          <a:off x="10426700" y="16709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91508</xdr:rowOff>
    </xdr:from>
    <xdr:to>
      <xdr:col>50</xdr:col>
      <xdr:colOff>114300</xdr:colOff>
      <xdr:row>98</xdr:row>
      <xdr:rowOff>3741</xdr:rowOff>
    </xdr:to>
    <xdr:cxnSp macro="">
      <xdr:nvCxnSpPr>
        <xdr:cNvPr id="464" name="直線コネクタ 463"/>
        <xdr:cNvCxnSpPr/>
      </xdr:nvCxnSpPr>
      <xdr:spPr>
        <a:xfrm>
          <a:off x="8750300" y="16722158"/>
          <a:ext cx="889000" cy="83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56195</xdr:rowOff>
    </xdr:from>
    <xdr:to>
      <xdr:col>50</xdr:col>
      <xdr:colOff>165100</xdr:colOff>
      <xdr:row>97</xdr:row>
      <xdr:rowOff>157795</xdr:rowOff>
    </xdr:to>
    <xdr:sp macro="" textlink="">
      <xdr:nvSpPr>
        <xdr:cNvPr id="465" name="フローチャート: 判断 464"/>
        <xdr:cNvSpPr/>
      </xdr:nvSpPr>
      <xdr:spPr>
        <a:xfrm>
          <a:off x="9588500" y="1668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2872</xdr:rowOff>
    </xdr:from>
    <xdr:ext cx="534377" cy="259045"/>
    <xdr:sp macro="" textlink="">
      <xdr:nvSpPr>
        <xdr:cNvPr id="466" name="テキスト ボックス 465"/>
        <xdr:cNvSpPr txBox="1"/>
      </xdr:nvSpPr>
      <xdr:spPr>
        <a:xfrm>
          <a:off x="9372111" y="16462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74209</xdr:rowOff>
    </xdr:from>
    <xdr:to>
      <xdr:col>45</xdr:col>
      <xdr:colOff>177800</xdr:colOff>
      <xdr:row>97</xdr:row>
      <xdr:rowOff>91508</xdr:rowOff>
    </xdr:to>
    <xdr:cxnSp macro="">
      <xdr:nvCxnSpPr>
        <xdr:cNvPr id="467" name="直線コネクタ 466"/>
        <xdr:cNvCxnSpPr/>
      </xdr:nvCxnSpPr>
      <xdr:spPr>
        <a:xfrm>
          <a:off x="7861300" y="16704859"/>
          <a:ext cx="889000" cy="17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15162</xdr:rowOff>
    </xdr:from>
    <xdr:to>
      <xdr:col>46</xdr:col>
      <xdr:colOff>38100</xdr:colOff>
      <xdr:row>97</xdr:row>
      <xdr:rowOff>116762</xdr:rowOff>
    </xdr:to>
    <xdr:sp macro="" textlink="">
      <xdr:nvSpPr>
        <xdr:cNvPr id="468" name="フローチャート: 判断 467"/>
        <xdr:cNvSpPr/>
      </xdr:nvSpPr>
      <xdr:spPr>
        <a:xfrm>
          <a:off x="8699500" y="1664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133289</xdr:rowOff>
    </xdr:from>
    <xdr:ext cx="534377" cy="259045"/>
    <xdr:sp macro="" textlink="">
      <xdr:nvSpPr>
        <xdr:cNvPr id="469" name="テキスト ボックス 468"/>
        <xdr:cNvSpPr txBox="1"/>
      </xdr:nvSpPr>
      <xdr:spPr>
        <a:xfrm>
          <a:off x="8483111" y="16421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131688</xdr:rowOff>
    </xdr:from>
    <xdr:to>
      <xdr:col>41</xdr:col>
      <xdr:colOff>50800</xdr:colOff>
      <xdr:row>97</xdr:row>
      <xdr:rowOff>74209</xdr:rowOff>
    </xdr:to>
    <xdr:cxnSp macro="">
      <xdr:nvCxnSpPr>
        <xdr:cNvPr id="470" name="直線コネクタ 469"/>
        <xdr:cNvCxnSpPr/>
      </xdr:nvCxnSpPr>
      <xdr:spPr>
        <a:xfrm>
          <a:off x="6972300" y="16590888"/>
          <a:ext cx="889000" cy="113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96044</xdr:rowOff>
    </xdr:from>
    <xdr:to>
      <xdr:col>41</xdr:col>
      <xdr:colOff>101600</xdr:colOff>
      <xdr:row>98</xdr:row>
      <xdr:rowOff>26194</xdr:rowOff>
    </xdr:to>
    <xdr:sp macro="" textlink="">
      <xdr:nvSpPr>
        <xdr:cNvPr id="471" name="フローチャート: 判断 470"/>
        <xdr:cNvSpPr/>
      </xdr:nvSpPr>
      <xdr:spPr>
        <a:xfrm>
          <a:off x="7810500" y="16726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17321</xdr:rowOff>
    </xdr:from>
    <xdr:ext cx="534377" cy="259045"/>
    <xdr:sp macro="" textlink="">
      <xdr:nvSpPr>
        <xdr:cNvPr id="472" name="テキスト ボックス 471"/>
        <xdr:cNvSpPr txBox="1"/>
      </xdr:nvSpPr>
      <xdr:spPr>
        <a:xfrm>
          <a:off x="7594111" y="1681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104863</xdr:rowOff>
    </xdr:from>
    <xdr:to>
      <xdr:col>36</xdr:col>
      <xdr:colOff>165100</xdr:colOff>
      <xdr:row>98</xdr:row>
      <xdr:rowOff>35013</xdr:rowOff>
    </xdr:to>
    <xdr:sp macro="" textlink="">
      <xdr:nvSpPr>
        <xdr:cNvPr id="473" name="フローチャート: 判断 472"/>
        <xdr:cNvSpPr/>
      </xdr:nvSpPr>
      <xdr:spPr>
        <a:xfrm>
          <a:off x="6921500" y="16735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26140</xdr:rowOff>
    </xdr:from>
    <xdr:ext cx="534377" cy="259045"/>
    <xdr:sp macro="" textlink="">
      <xdr:nvSpPr>
        <xdr:cNvPr id="474" name="テキスト ボックス 473"/>
        <xdr:cNvSpPr txBox="1"/>
      </xdr:nvSpPr>
      <xdr:spPr>
        <a:xfrm>
          <a:off x="6705111" y="16828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3057</xdr:rowOff>
    </xdr:from>
    <xdr:to>
      <xdr:col>55</xdr:col>
      <xdr:colOff>50800</xdr:colOff>
      <xdr:row>97</xdr:row>
      <xdr:rowOff>104657</xdr:rowOff>
    </xdr:to>
    <xdr:sp macro="" textlink="">
      <xdr:nvSpPr>
        <xdr:cNvPr id="480" name="楕円 479"/>
        <xdr:cNvSpPr/>
      </xdr:nvSpPr>
      <xdr:spPr>
        <a:xfrm>
          <a:off x="10426700" y="16633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25934</xdr:rowOff>
    </xdr:from>
    <xdr:ext cx="534377" cy="259045"/>
    <xdr:sp macro="" textlink="">
      <xdr:nvSpPr>
        <xdr:cNvPr id="481" name="土木費該当値テキスト"/>
        <xdr:cNvSpPr txBox="1"/>
      </xdr:nvSpPr>
      <xdr:spPr>
        <a:xfrm>
          <a:off x="10528300" y="16485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124391</xdr:rowOff>
    </xdr:from>
    <xdr:to>
      <xdr:col>50</xdr:col>
      <xdr:colOff>165100</xdr:colOff>
      <xdr:row>98</xdr:row>
      <xdr:rowOff>54541</xdr:rowOff>
    </xdr:to>
    <xdr:sp macro="" textlink="">
      <xdr:nvSpPr>
        <xdr:cNvPr id="482" name="楕円 481"/>
        <xdr:cNvSpPr/>
      </xdr:nvSpPr>
      <xdr:spPr>
        <a:xfrm>
          <a:off x="9588500" y="16755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45668</xdr:rowOff>
    </xdr:from>
    <xdr:ext cx="534377" cy="259045"/>
    <xdr:sp macro="" textlink="">
      <xdr:nvSpPr>
        <xdr:cNvPr id="483" name="テキスト ボックス 482"/>
        <xdr:cNvSpPr txBox="1"/>
      </xdr:nvSpPr>
      <xdr:spPr>
        <a:xfrm>
          <a:off x="9372111" y="16847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40708</xdr:rowOff>
    </xdr:from>
    <xdr:to>
      <xdr:col>46</xdr:col>
      <xdr:colOff>38100</xdr:colOff>
      <xdr:row>97</xdr:row>
      <xdr:rowOff>142308</xdr:rowOff>
    </xdr:to>
    <xdr:sp macro="" textlink="">
      <xdr:nvSpPr>
        <xdr:cNvPr id="484" name="楕円 483"/>
        <xdr:cNvSpPr/>
      </xdr:nvSpPr>
      <xdr:spPr>
        <a:xfrm>
          <a:off x="8699500" y="16671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133435</xdr:rowOff>
    </xdr:from>
    <xdr:ext cx="534377" cy="259045"/>
    <xdr:sp macro="" textlink="">
      <xdr:nvSpPr>
        <xdr:cNvPr id="485" name="テキスト ボックス 484"/>
        <xdr:cNvSpPr txBox="1"/>
      </xdr:nvSpPr>
      <xdr:spPr>
        <a:xfrm>
          <a:off x="8483111" y="16764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23409</xdr:rowOff>
    </xdr:from>
    <xdr:to>
      <xdr:col>41</xdr:col>
      <xdr:colOff>101600</xdr:colOff>
      <xdr:row>97</xdr:row>
      <xdr:rowOff>125009</xdr:rowOff>
    </xdr:to>
    <xdr:sp macro="" textlink="">
      <xdr:nvSpPr>
        <xdr:cNvPr id="486" name="楕円 485"/>
        <xdr:cNvSpPr/>
      </xdr:nvSpPr>
      <xdr:spPr>
        <a:xfrm>
          <a:off x="7810500" y="16654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141536</xdr:rowOff>
    </xdr:from>
    <xdr:ext cx="534377" cy="259045"/>
    <xdr:sp macro="" textlink="">
      <xdr:nvSpPr>
        <xdr:cNvPr id="487" name="テキスト ボックス 486"/>
        <xdr:cNvSpPr txBox="1"/>
      </xdr:nvSpPr>
      <xdr:spPr>
        <a:xfrm>
          <a:off x="7594111" y="16429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80888</xdr:rowOff>
    </xdr:from>
    <xdr:to>
      <xdr:col>36</xdr:col>
      <xdr:colOff>165100</xdr:colOff>
      <xdr:row>97</xdr:row>
      <xdr:rowOff>11038</xdr:rowOff>
    </xdr:to>
    <xdr:sp macro="" textlink="">
      <xdr:nvSpPr>
        <xdr:cNvPr id="488" name="楕円 487"/>
        <xdr:cNvSpPr/>
      </xdr:nvSpPr>
      <xdr:spPr>
        <a:xfrm>
          <a:off x="6921500" y="16540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27565</xdr:rowOff>
    </xdr:from>
    <xdr:ext cx="599010" cy="259045"/>
    <xdr:sp macro="" textlink="">
      <xdr:nvSpPr>
        <xdr:cNvPr id="489" name="テキスト ボックス 488"/>
        <xdr:cNvSpPr txBox="1"/>
      </xdr:nvSpPr>
      <xdr:spPr>
        <a:xfrm>
          <a:off x="6672795" y="16315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0" name="テキスト ボックス 499"/>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2" name="テキスト ボックス 501"/>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133642</xdr:rowOff>
    </xdr:from>
    <xdr:to>
      <xdr:col>85</xdr:col>
      <xdr:colOff>126364</xdr:colOff>
      <xdr:row>39</xdr:row>
      <xdr:rowOff>104019</xdr:rowOff>
    </xdr:to>
    <xdr:cxnSp macro="">
      <xdr:nvCxnSpPr>
        <xdr:cNvPr id="514" name="直線コネクタ 513"/>
        <xdr:cNvCxnSpPr/>
      </xdr:nvCxnSpPr>
      <xdr:spPr>
        <a:xfrm flipV="1">
          <a:off x="16317595" y="5448592"/>
          <a:ext cx="1269" cy="1341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107846</xdr:rowOff>
    </xdr:from>
    <xdr:ext cx="534377" cy="259045"/>
    <xdr:sp macro="" textlink="">
      <xdr:nvSpPr>
        <xdr:cNvPr id="515" name="消防費最小値テキスト"/>
        <xdr:cNvSpPr txBox="1"/>
      </xdr:nvSpPr>
      <xdr:spPr>
        <a:xfrm>
          <a:off x="16370300" y="6794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104019</xdr:rowOff>
    </xdr:from>
    <xdr:to>
      <xdr:col>86</xdr:col>
      <xdr:colOff>25400</xdr:colOff>
      <xdr:row>39</xdr:row>
      <xdr:rowOff>104019</xdr:rowOff>
    </xdr:to>
    <xdr:cxnSp macro="">
      <xdr:nvCxnSpPr>
        <xdr:cNvPr id="516" name="直線コネクタ 515"/>
        <xdr:cNvCxnSpPr/>
      </xdr:nvCxnSpPr>
      <xdr:spPr>
        <a:xfrm>
          <a:off x="16230600" y="679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80319</xdr:rowOff>
    </xdr:from>
    <xdr:ext cx="534377" cy="259045"/>
    <xdr:sp macro="" textlink="">
      <xdr:nvSpPr>
        <xdr:cNvPr id="517" name="消防費最大値テキスト"/>
        <xdr:cNvSpPr txBox="1"/>
      </xdr:nvSpPr>
      <xdr:spPr>
        <a:xfrm>
          <a:off x="16370300" y="5223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87,318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133642</xdr:rowOff>
    </xdr:from>
    <xdr:to>
      <xdr:col>86</xdr:col>
      <xdr:colOff>25400</xdr:colOff>
      <xdr:row>31</xdr:row>
      <xdr:rowOff>133642</xdr:rowOff>
    </xdr:to>
    <xdr:cxnSp macro="">
      <xdr:nvCxnSpPr>
        <xdr:cNvPr id="518" name="直線コネクタ 517"/>
        <xdr:cNvCxnSpPr/>
      </xdr:nvCxnSpPr>
      <xdr:spPr>
        <a:xfrm>
          <a:off x="16230600" y="5448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106325</xdr:rowOff>
    </xdr:from>
    <xdr:to>
      <xdr:col>85</xdr:col>
      <xdr:colOff>127000</xdr:colOff>
      <xdr:row>39</xdr:row>
      <xdr:rowOff>10198</xdr:rowOff>
    </xdr:to>
    <xdr:cxnSp macro="">
      <xdr:nvCxnSpPr>
        <xdr:cNvPr id="519" name="直線コネクタ 518"/>
        <xdr:cNvCxnSpPr/>
      </xdr:nvCxnSpPr>
      <xdr:spPr>
        <a:xfrm flipV="1">
          <a:off x="15481300" y="5935625"/>
          <a:ext cx="838200" cy="761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111313</xdr:rowOff>
    </xdr:from>
    <xdr:ext cx="534377" cy="259045"/>
    <xdr:sp macro="" textlink="">
      <xdr:nvSpPr>
        <xdr:cNvPr id="520" name="消防費平均値テキスト"/>
        <xdr:cNvSpPr txBox="1"/>
      </xdr:nvSpPr>
      <xdr:spPr>
        <a:xfrm>
          <a:off x="16370300" y="64549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132886</xdr:rowOff>
    </xdr:from>
    <xdr:to>
      <xdr:col>85</xdr:col>
      <xdr:colOff>177800</xdr:colOff>
      <xdr:row>38</xdr:row>
      <xdr:rowOff>63036</xdr:rowOff>
    </xdr:to>
    <xdr:sp macro="" textlink="">
      <xdr:nvSpPr>
        <xdr:cNvPr id="521" name="フローチャート: 判断 520"/>
        <xdr:cNvSpPr/>
      </xdr:nvSpPr>
      <xdr:spPr>
        <a:xfrm>
          <a:off x="16268700" y="647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10198</xdr:rowOff>
    </xdr:from>
    <xdr:to>
      <xdr:col>81</xdr:col>
      <xdr:colOff>50800</xdr:colOff>
      <xdr:row>39</xdr:row>
      <xdr:rowOff>29210</xdr:rowOff>
    </xdr:to>
    <xdr:cxnSp macro="">
      <xdr:nvCxnSpPr>
        <xdr:cNvPr id="522" name="直線コネクタ 521"/>
        <xdr:cNvCxnSpPr/>
      </xdr:nvCxnSpPr>
      <xdr:spPr>
        <a:xfrm flipV="1">
          <a:off x="14592300" y="6696748"/>
          <a:ext cx="889000" cy="19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156166</xdr:rowOff>
    </xdr:from>
    <xdr:to>
      <xdr:col>81</xdr:col>
      <xdr:colOff>101600</xdr:colOff>
      <xdr:row>38</xdr:row>
      <xdr:rowOff>86316</xdr:rowOff>
    </xdr:to>
    <xdr:sp macro="" textlink="">
      <xdr:nvSpPr>
        <xdr:cNvPr id="523" name="フローチャート: 判断 522"/>
        <xdr:cNvSpPr/>
      </xdr:nvSpPr>
      <xdr:spPr>
        <a:xfrm>
          <a:off x="15430500" y="6499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102843</xdr:rowOff>
    </xdr:from>
    <xdr:ext cx="534377" cy="259045"/>
    <xdr:sp macro="" textlink="">
      <xdr:nvSpPr>
        <xdr:cNvPr id="524" name="テキスト ボックス 523"/>
        <xdr:cNvSpPr txBox="1"/>
      </xdr:nvSpPr>
      <xdr:spPr>
        <a:xfrm>
          <a:off x="15214111" y="6275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115774</xdr:rowOff>
    </xdr:from>
    <xdr:to>
      <xdr:col>76</xdr:col>
      <xdr:colOff>114300</xdr:colOff>
      <xdr:row>39</xdr:row>
      <xdr:rowOff>29210</xdr:rowOff>
    </xdr:to>
    <xdr:cxnSp macro="">
      <xdr:nvCxnSpPr>
        <xdr:cNvPr id="525" name="直線コネクタ 524"/>
        <xdr:cNvCxnSpPr/>
      </xdr:nvCxnSpPr>
      <xdr:spPr>
        <a:xfrm>
          <a:off x="13703300" y="6630874"/>
          <a:ext cx="889000" cy="84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70097</xdr:rowOff>
    </xdr:from>
    <xdr:to>
      <xdr:col>76</xdr:col>
      <xdr:colOff>165100</xdr:colOff>
      <xdr:row>39</xdr:row>
      <xdr:rowOff>247</xdr:rowOff>
    </xdr:to>
    <xdr:sp macro="" textlink="">
      <xdr:nvSpPr>
        <xdr:cNvPr id="526" name="フローチャート: 判断 525"/>
        <xdr:cNvSpPr/>
      </xdr:nvSpPr>
      <xdr:spPr>
        <a:xfrm>
          <a:off x="14541500" y="6585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16775</xdr:rowOff>
    </xdr:from>
    <xdr:ext cx="534377" cy="259045"/>
    <xdr:sp macro="" textlink="">
      <xdr:nvSpPr>
        <xdr:cNvPr id="527" name="テキスト ボックス 526"/>
        <xdr:cNvSpPr txBox="1"/>
      </xdr:nvSpPr>
      <xdr:spPr>
        <a:xfrm>
          <a:off x="14325111" y="6360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115774</xdr:rowOff>
    </xdr:from>
    <xdr:to>
      <xdr:col>71</xdr:col>
      <xdr:colOff>177800</xdr:colOff>
      <xdr:row>39</xdr:row>
      <xdr:rowOff>61099</xdr:rowOff>
    </xdr:to>
    <xdr:cxnSp macro="">
      <xdr:nvCxnSpPr>
        <xdr:cNvPr id="528" name="直線コネクタ 527"/>
        <xdr:cNvCxnSpPr/>
      </xdr:nvCxnSpPr>
      <xdr:spPr>
        <a:xfrm flipV="1">
          <a:off x="12814300" y="6630874"/>
          <a:ext cx="889000" cy="116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41218</xdr:rowOff>
    </xdr:from>
    <xdr:to>
      <xdr:col>72</xdr:col>
      <xdr:colOff>38100</xdr:colOff>
      <xdr:row>38</xdr:row>
      <xdr:rowOff>142818</xdr:rowOff>
    </xdr:to>
    <xdr:sp macro="" textlink="">
      <xdr:nvSpPr>
        <xdr:cNvPr id="529" name="フローチャート: 判断 528"/>
        <xdr:cNvSpPr/>
      </xdr:nvSpPr>
      <xdr:spPr>
        <a:xfrm>
          <a:off x="13652500" y="6556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159345</xdr:rowOff>
    </xdr:from>
    <xdr:ext cx="534377" cy="259045"/>
    <xdr:sp macro="" textlink="">
      <xdr:nvSpPr>
        <xdr:cNvPr id="530" name="テキスト ボックス 529"/>
        <xdr:cNvSpPr txBox="1"/>
      </xdr:nvSpPr>
      <xdr:spPr>
        <a:xfrm>
          <a:off x="13436111" y="6331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58954</xdr:rowOff>
    </xdr:from>
    <xdr:to>
      <xdr:col>67</xdr:col>
      <xdr:colOff>101600</xdr:colOff>
      <xdr:row>38</xdr:row>
      <xdr:rowOff>160554</xdr:rowOff>
    </xdr:to>
    <xdr:sp macro="" textlink="">
      <xdr:nvSpPr>
        <xdr:cNvPr id="531" name="フローチャート: 判断 530"/>
        <xdr:cNvSpPr/>
      </xdr:nvSpPr>
      <xdr:spPr>
        <a:xfrm>
          <a:off x="12763500" y="6574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5630</xdr:rowOff>
    </xdr:from>
    <xdr:ext cx="534377" cy="259045"/>
    <xdr:sp macro="" textlink="">
      <xdr:nvSpPr>
        <xdr:cNvPr id="532" name="テキスト ボックス 531"/>
        <xdr:cNvSpPr txBox="1"/>
      </xdr:nvSpPr>
      <xdr:spPr>
        <a:xfrm>
          <a:off x="12547111" y="6349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55525</xdr:rowOff>
    </xdr:from>
    <xdr:to>
      <xdr:col>85</xdr:col>
      <xdr:colOff>177800</xdr:colOff>
      <xdr:row>34</xdr:row>
      <xdr:rowOff>157125</xdr:rowOff>
    </xdr:to>
    <xdr:sp macro="" textlink="">
      <xdr:nvSpPr>
        <xdr:cNvPr id="538" name="楕円 537"/>
        <xdr:cNvSpPr/>
      </xdr:nvSpPr>
      <xdr:spPr>
        <a:xfrm>
          <a:off x="16268700" y="588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78402</xdr:rowOff>
    </xdr:from>
    <xdr:ext cx="534377" cy="259045"/>
    <xdr:sp macro="" textlink="">
      <xdr:nvSpPr>
        <xdr:cNvPr id="539" name="消防費該当値テキスト"/>
        <xdr:cNvSpPr txBox="1"/>
      </xdr:nvSpPr>
      <xdr:spPr>
        <a:xfrm>
          <a:off x="16370300" y="5736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130848</xdr:rowOff>
    </xdr:from>
    <xdr:to>
      <xdr:col>81</xdr:col>
      <xdr:colOff>101600</xdr:colOff>
      <xdr:row>39</xdr:row>
      <xdr:rowOff>60998</xdr:rowOff>
    </xdr:to>
    <xdr:sp macro="" textlink="">
      <xdr:nvSpPr>
        <xdr:cNvPr id="540" name="楕円 539"/>
        <xdr:cNvSpPr/>
      </xdr:nvSpPr>
      <xdr:spPr>
        <a:xfrm>
          <a:off x="15430500" y="664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52125</xdr:rowOff>
    </xdr:from>
    <xdr:ext cx="534377" cy="259045"/>
    <xdr:sp macro="" textlink="">
      <xdr:nvSpPr>
        <xdr:cNvPr id="541" name="テキスト ボックス 540"/>
        <xdr:cNvSpPr txBox="1"/>
      </xdr:nvSpPr>
      <xdr:spPr>
        <a:xfrm>
          <a:off x="15214111" y="6738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149860</xdr:rowOff>
    </xdr:from>
    <xdr:to>
      <xdr:col>76</xdr:col>
      <xdr:colOff>165100</xdr:colOff>
      <xdr:row>39</xdr:row>
      <xdr:rowOff>80010</xdr:rowOff>
    </xdr:to>
    <xdr:sp macro="" textlink="">
      <xdr:nvSpPr>
        <xdr:cNvPr id="542" name="楕円 541"/>
        <xdr:cNvSpPr/>
      </xdr:nvSpPr>
      <xdr:spPr>
        <a:xfrm>
          <a:off x="14541500" y="666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71137</xdr:rowOff>
    </xdr:from>
    <xdr:ext cx="534377" cy="259045"/>
    <xdr:sp macro="" textlink="">
      <xdr:nvSpPr>
        <xdr:cNvPr id="543" name="テキスト ボックス 542"/>
        <xdr:cNvSpPr txBox="1"/>
      </xdr:nvSpPr>
      <xdr:spPr>
        <a:xfrm>
          <a:off x="14325111" y="6757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64974</xdr:rowOff>
    </xdr:from>
    <xdr:to>
      <xdr:col>72</xdr:col>
      <xdr:colOff>38100</xdr:colOff>
      <xdr:row>38</xdr:row>
      <xdr:rowOff>166574</xdr:rowOff>
    </xdr:to>
    <xdr:sp macro="" textlink="">
      <xdr:nvSpPr>
        <xdr:cNvPr id="544" name="楕円 543"/>
        <xdr:cNvSpPr/>
      </xdr:nvSpPr>
      <xdr:spPr>
        <a:xfrm>
          <a:off x="13652500" y="658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157701</xdr:rowOff>
    </xdr:from>
    <xdr:ext cx="534377" cy="259045"/>
    <xdr:sp macro="" textlink="">
      <xdr:nvSpPr>
        <xdr:cNvPr id="545" name="テキスト ボックス 544"/>
        <xdr:cNvSpPr txBox="1"/>
      </xdr:nvSpPr>
      <xdr:spPr>
        <a:xfrm>
          <a:off x="13436111" y="6672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10299</xdr:rowOff>
    </xdr:from>
    <xdr:to>
      <xdr:col>67</xdr:col>
      <xdr:colOff>101600</xdr:colOff>
      <xdr:row>39</xdr:row>
      <xdr:rowOff>111899</xdr:rowOff>
    </xdr:to>
    <xdr:sp macro="" textlink="">
      <xdr:nvSpPr>
        <xdr:cNvPr id="546" name="楕円 545"/>
        <xdr:cNvSpPr/>
      </xdr:nvSpPr>
      <xdr:spPr>
        <a:xfrm>
          <a:off x="12763500" y="669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103026</xdr:rowOff>
    </xdr:from>
    <xdr:ext cx="534377" cy="259045"/>
    <xdr:sp macro="" textlink="">
      <xdr:nvSpPr>
        <xdr:cNvPr id="547" name="テキスト ボックス 546"/>
        <xdr:cNvSpPr txBox="1"/>
      </xdr:nvSpPr>
      <xdr:spPr>
        <a:xfrm>
          <a:off x="12547111" y="6789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8" name="直線コネクタ 557"/>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9" name="テキスト ボックス 558"/>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0" name="直線コネクタ 559"/>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1" name="テキスト ボックス 560"/>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2" name="直線コネクタ 561"/>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63" name="テキスト ボックス 562"/>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4" name="直線コネクタ 563"/>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5" name="テキスト ボックス 564"/>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6" name="直線コネクタ 565"/>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7" name="テキスト ボックス 566"/>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8" name="直線コネクタ 567"/>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9" name="テキスト ボックス 568"/>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145173</xdr:rowOff>
    </xdr:from>
    <xdr:to>
      <xdr:col>85</xdr:col>
      <xdr:colOff>126364</xdr:colOff>
      <xdr:row>58</xdr:row>
      <xdr:rowOff>31893</xdr:rowOff>
    </xdr:to>
    <xdr:cxnSp macro="">
      <xdr:nvCxnSpPr>
        <xdr:cNvPr id="573" name="直線コネクタ 572"/>
        <xdr:cNvCxnSpPr/>
      </xdr:nvCxnSpPr>
      <xdr:spPr>
        <a:xfrm flipV="1">
          <a:off x="16317595" y="8717673"/>
          <a:ext cx="1269" cy="1258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35720</xdr:rowOff>
    </xdr:from>
    <xdr:ext cx="534377" cy="259045"/>
    <xdr:sp macro="" textlink="">
      <xdr:nvSpPr>
        <xdr:cNvPr id="574" name="教育費最小値テキスト"/>
        <xdr:cNvSpPr txBox="1"/>
      </xdr:nvSpPr>
      <xdr:spPr>
        <a:xfrm>
          <a:off x="16370300" y="9979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31893</xdr:rowOff>
    </xdr:from>
    <xdr:to>
      <xdr:col>86</xdr:col>
      <xdr:colOff>25400</xdr:colOff>
      <xdr:row>58</xdr:row>
      <xdr:rowOff>31893</xdr:rowOff>
    </xdr:to>
    <xdr:cxnSp macro="">
      <xdr:nvCxnSpPr>
        <xdr:cNvPr id="575" name="直線コネクタ 574"/>
        <xdr:cNvCxnSpPr/>
      </xdr:nvCxnSpPr>
      <xdr:spPr>
        <a:xfrm>
          <a:off x="16230600" y="9975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91850</xdr:rowOff>
    </xdr:from>
    <xdr:ext cx="599010" cy="259045"/>
    <xdr:sp macro="" textlink="">
      <xdr:nvSpPr>
        <xdr:cNvPr id="576" name="教育費最大値テキスト"/>
        <xdr:cNvSpPr txBox="1"/>
      </xdr:nvSpPr>
      <xdr:spPr>
        <a:xfrm>
          <a:off x="16370300" y="8492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229,162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145173</xdr:rowOff>
    </xdr:from>
    <xdr:to>
      <xdr:col>86</xdr:col>
      <xdr:colOff>25400</xdr:colOff>
      <xdr:row>50</xdr:row>
      <xdr:rowOff>145173</xdr:rowOff>
    </xdr:to>
    <xdr:cxnSp macro="">
      <xdr:nvCxnSpPr>
        <xdr:cNvPr id="577" name="直線コネクタ 576"/>
        <xdr:cNvCxnSpPr/>
      </xdr:nvCxnSpPr>
      <xdr:spPr>
        <a:xfrm>
          <a:off x="16230600" y="8717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85385</xdr:rowOff>
    </xdr:from>
    <xdr:to>
      <xdr:col>85</xdr:col>
      <xdr:colOff>127000</xdr:colOff>
      <xdr:row>57</xdr:row>
      <xdr:rowOff>6086</xdr:rowOff>
    </xdr:to>
    <xdr:cxnSp macro="">
      <xdr:nvCxnSpPr>
        <xdr:cNvPr id="578" name="直線コネクタ 577"/>
        <xdr:cNvCxnSpPr/>
      </xdr:nvCxnSpPr>
      <xdr:spPr>
        <a:xfrm flipV="1">
          <a:off x="15481300" y="9686585"/>
          <a:ext cx="838200" cy="92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70541</xdr:rowOff>
    </xdr:from>
    <xdr:ext cx="534377" cy="259045"/>
    <xdr:sp macro="" textlink="">
      <xdr:nvSpPr>
        <xdr:cNvPr id="579" name="教育費平均値テキスト"/>
        <xdr:cNvSpPr txBox="1"/>
      </xdr:nvSpPr>
      <xdr:spPr>
        <a:xfrm>
          <a:off x="16370300" y="96717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92114</xdr:rowOff>
    </xdr:from>
    <xdr:to>
      <xdr:col>85</xdr:col>
      <xdr:colOff>177800</xdr:colOff>
      <xdr:row>57</xdr:row>
      <xdr:rowOff>22264</xdr:rowOff>
    </xdr:to>
    <xdr:sp macro="" textlink="">
      <xdr:nvSpPr>
        <xdr:cNvPr id="580" name="フローチャート: 判断 579"/>
        <xdr:cNvSpPr/>
      </xdr:nvSpPr>
      <xdr:spPr>
        <a:xfrm>
          <a:off x="16268700" y="969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6086</xdr:rowOff>
    </xdr:from>
    <xdr:to>
      <xdr:col>81</xdr:col>
      <xdr:colOff>50800</xdr:colOff>
      <xdr:row>57</xdr:row>
      <xdr:rowOff>40253</xdr:rowOff>
    </xdr:to>
    <xdr:cxnSp macro="">
      <xdr:nvCxnSpPr>
        <xdr:cNvPr id="581" name="直線コネクタ 580"/>
        <xdr:cNvCxnSpPr/>
      </xdr:nvCxnSpPr>
      <xdr:spPr>
        <a:xfrm flipV="1">
          <a:off x="14592300" y="9778736"/>
          <a:ext cx="889000" cy="34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158878</xdr:rowOff>
    </xdr:from>
    <xdr:to>
      <xdr:col>81</xdr:col>
      <xdr:colOff>101600</xdr:colOff>
      <xdr:row>57</xdr:row>
      <xdr:rowOff>89028</xdr:rowOff>
    </xdr:to>
    <xdr:sp macro="" textlink="">
      <xdr:nvSpPr>
        <xdr:cNvPr id="582" name="フローチャート: 判断 581"/>
        <xdr:cNvSpPr/>
      </xdr:nvSpPr>
      <xdr:spPr>
        <a:xfrm>
          <a:off x="15430500" y="9760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80155</xdr:rowOff>
    </xdr:from>
    <xdr:ext cx="534377" cy="259045"/>
    <xdr:sp macro="" textlink="">
      <xdr:nvSpPr>
        <xdr:cNvPr id="583" name="テキスト ボックス 582"/>
        <xdr:cNvSpPr txBox="1"/>
      </xdr:nvSpPr>
      <xdr:spPr>
        <a:xfrm>
          <a:off x="15214111" y="9852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14858</xdr:rowOff>
    </xdr:from>
    <xdr:to>
      <xdr:col>76</xdr:col>
      <xdr:colOff>114300</xdr:colOff>
      <xdr:row>57</xdr:row>
      <xdr:rowOff>40253</xdr:rowOff>
    </xdr:to>
    <xdr:cxnSp macro="">
      <xdr:nvCxnSpPr>
        <xdr:cNvPr id="584" name="直線コネクタ 583"/>
        <xdr:cNvCxnSpPr/>
      </xdr:nvCxnSpPr>
      <xdr:spPr>
        <a:xfrm>
          <a:off x="13703300" y="9787508"/>
          <a:ext cx="889000" cy="25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160073</xdr:rowOff>
    </xdr:from>
    <xdr:to>
      <xdr:col>76</xdr:col>
      <xdr:colOff>165100</xdr:colOff>
      <xdr:row>57</xdr:row>
      <xdr:rowOff>90223</xdr:rowOff>
    </xdr:to>
    <xdr:sp macro="" textlink="">
      <xdr:nvSpPr>
        <xdr:cNvPr id="585" name="フローチャート: 判断 584"/>
        <xdr:cNvSpPr/>
      </xdr:nvSpPr>
      <xdr:spPr>
        <a:xfrm>
          <a:off x="14541500" y="9761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106750</xdr:rowOff>
    </xdr:from>
    <xdr:ext cx="534377" cy="259045"/>
    <xdr:sp macro="" textlink="">
      <xdr:nvSpPr>
        <xdr:cNvPr id="586" name="テキスト ボックス 585"/>
        <xdr:cNvSpPr txBox="1"/>
      </xdr:nvSpPr>
      <xdr:spPr>
        <a:xfrm>
          <a:off x="14325111" y="9536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14858</xdr:rowOff>
    </xdr:from>
    <xdr:to>
      <xdr:col>71</xdr:col>
      <xdr:colOff>177800</xdr:colOff>
      <xdr:row>57</xdr:row>
      <xdr:rowOff>52753</xdr:rowOff>
    </xdr:to>
    <xdr:cxnSp macro="">
      <xdr:nvCxnSpPr>
        <xdr:cNvPr id="587" name="直線コネクタ 586"/>
        <xdr:cNvCxnSpPr/>
      </xdr:nvCxnSpPr>
      <xdr:spPr>
        <a:xfrm flipV="1">
          <a:off x="12814300" y="9787508"/>
          <a:ext cx="889000" cy="37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16218</xdr:rowOff>
    </xdr:from>
    <xdr:to>
      <xdr:col>72</xdr:col>
      <xdr:colOff>38100</xdr:colOff>
      <xdr:row>57</xdr:row>
      <xdr:rowOff>117818</xdr:rowOff>
    </xdr:to>
    <xdr:sp macro="" textlink="">
      <xdr:nvSpPr>
        <xdr:cNvPr id="588" name="フローチャート: 判断 587"/>
        <xdr:cNvSpPr/>
      </xdr:nvSpPr>
      <xdr:spPr>
        <a:xfrm>
          <a:off x="13652500" y="978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108945</xdr:rowOff>
    </xdr:from>
    <xdr:ext cx="534377" cy="259045"/>
    <xdr:sp macro="" textlink="">
      <xdr:nvSpPr>
        <xdr:cNvPr id="589" name="テキスト ボックス 588"/>
        <xdr:cNvSpPr txBox="1"/>
      </xdr:nvSpPr>
      <xdr:spPr>
        <a:xfrm>
          <a:off x="13436111" y="9881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161654</xdr:rowOff>
    </xdr:from>
    <xdr:to>
      <xdr:col>67</xdr:col>
      <xdr:colOff>101600</xdr:colOff>
      <xdr:row>57</xdr:row>
      <xdr:rowOff>91804</xdr:rowOff>
    </xdr:to>
    <xdr:sp macro="" textlink="">
      <xdr:nvSpPr>
        <xdr:cNvPr id="590" name="フローチャート: 判断 589"/>
        <xdr:cNvSpPr/>
      </xdr:nvSpPr>
      <xdr:spPr>
        <a:xfrm>
          <a:off x="12763500" y="9762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108331</xdr:rowOff>
    </xdr:from>
    <xdr:ext cx="534377" cy="259045"/>
    <xdr:sp macro="" textlink="">
      <xdr:nvSpPr>
        <xdr:cNvPr id="591" name="テキスト ボックス 590"/>
        <xdr:cNvSpPr txBox="1"/>
      </xdr:nvSpPr>
      <xdr:spPr>
        <a:xfrm>
          <a:off x="12547111" y="9538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34585</xdr:rowOff>
    </xdr:from>
    <xdr:to>
      <xdr:col>85</xdr:col>
      <xdr:colOff>177800</xdr:colOff>
      <xdr:row>56</xdr:row>
      <xdr:rowOff>136185</xdr:rowOff>
    </xdr:to>
    <xdr:sp macro="" textlink="">
      <xdr:nvSpPr>
        <xdr:cNvPr id="597" name="楕円 596"/>
        <xdr:cNvSpPr/>
      </xdr:nvSpPr>
      <xdr:spPr>
        <a:xfrm>
          <a:off x="16268700" y="9635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57462</xdr:rowOff>
    </xdr:from>
    <xdr:ext cx="534377" cy="259045"/>
    <xdr:sp macro="" textlink="">
      <xdr:nvSpPr>
        <xdr:cNvPr id="598" name="教育費該当値テキスト"/>
        <xdr:cNvSpPr txBox="1"/>
      </xdr:nvSpPr>
      <xdr:spPr>
        <a:xfrm>
          <a:off x="16370300" y="9487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126736</xdr:rowOff>
    </xdr:from>
    <xdr:to>
      <xdr:col>81</xdr:col>
      <xdr:colOff>101600</xdr:colOff>
      <xdr:row>57</xdr:row>
      <xdr:rowOff>56886</xdr:rowOff>
    </xdr:to>
    <xdr:sp macro="" textlink="">
      <xdr:nvSpPr>
        <xdr:cNvPr id="599" name="楕円 598"/>
        <xdr:cNvSpPr/>
      </xdr:nvSpPr>
      <xdr:spPr>
        <a:xfrm>
          <a:off x="15430500" y="972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73413</xdr:rowOff>
    </xdr:from>
    <xdr:ext cx="534377" cy="259045"/>
    <xdr:sp macro="" textlink="">
      <xdr:nvSpPr>
        <xdr:cNvPr id="600" name="テキスト ボックス 599"/>
        <xdr:cNvSpPr txBox="1"/>
      </xdr:nvSpPr>
      <xdr:spPr>
        <a:xfrm>
          <a:off x="15214111" y="9503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160903</xdr:rowOff>
    </xdr:from>
    <xdr:to>
      <xdr:col>76</xdr:col>
      <xdr:colOff>165100</xdr:colOff>
      <xdr:row>57</xdr:row>
      <xdr:rowOff>91053</xdr:rowOff>
    </xdr:to>
    <xdr:sp macro="" textlink="">
      <xdr:nvSpPr>
        <xdr:cNvPr id="601" name="楕円 600"/>
        <xdr:cNvSpPr/>
      </xdr:nvSpPr>
      <xdr:spPr>
        <a:xfrm>
          <a:off x="14541500" y="9762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82180</xdr:rowOff>
    </xdr:from>
    <xdr:ext cx="534377" cy="259045"/>
    <xdr:sp macro="" textlink="">
      <xdr:nvSpPr>
        <xdr:cNvPr id="602" name="テキスト ボックス 601"/>
        <xdr:cNvSpPr txBox="1"/>
      </xdr:nvSpPr>
      <xdr:spPr>
        <a:xfrm>
          <a:off x="14325111" y="9854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135508</xdr:rowOff>
    </xdr:from>
    <xdr:to>
      <xdr:col>72</xdr:col>
      <xdr:colOff>38100</xdr:colOff>
      <xdr:row>57</xdr:row>
      <xdr:rowOff>65658</xdr:rowOff>
    </xdr:to>
    <xdr:sp macro="" textlink="">
      <xdr:nvSpPr>
        <xdr:cNvPr id="603" name="楕円 602"/>
        <xdr:cNvSpPr/>
      </xdr:nvSpPr>
      <xdr:spPr>
        <a:xfrm>
          <a:off x="13652500" y="973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82185</xdr:rowOff>
    </xdr:from>
    <xdr:ext cx="534377" cy="259045"/>
    <xdr:sp macro="" textlink="">
      <xdr:nvSpPr>
        <xdr:cNvPr id="604" name="テキスト ボックス 603"/>
        <xdr:cNvSpPr txBox="1"/>
      </xdr:nvSpPr>
      <xdr:spPr>
        <a:xfrm>
          <a:off x="13436111" y="9511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1953</xdr:rowOff>
    </xdr:from>
    <xdr:to>
      <xdr:col>67</xdr:col>
      <xdr:colOff>101600</xdr:colOff>
      <xdr:row>57</xdr:row>
      <xdr:rowOff>103553</xdr:rowOff>
    </xdr:to>
    <xdr:sp macro="" textlink="">
      <xdr:nvSpPr>
        <xdr:cNvPr id="605" name="楕円 604"/>
        <xdr:cNvSpPr/>
      </xdr:nvSpPr>
      <xdr:spPr>
        <a:xfrm>
          <a:off x="12763500" y="9774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94680</xdr:rowOff>
    </xdr:from>
    <xdr:ext cx="534377" cy="259045"/>
    <xdr:sp macro="" textlink="">
      <xdr:nvSpPr>
        <xdr:cNvPr id="606" name="テキスト ボックス 605"/>
        <xdr:cNvSpPr txBox="1"/>
      </xdr:nvSpPr>
      <xdr:spPr>
        <a:xfrm>
          <a:off x="12547111" y="9867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7" name="直線コネクタ 616"/>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8" name="テキスト ボックス 617"/>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9" name="直線コネクタ 618"/>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20" name="テキスト ボックス 619"/>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1" name="直線コネクタ 620"/>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2" name="テキスト ボックス 621"/>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3" name="直線コネクタ 622"/>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4" name="テキスト ボックス 623"/>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57829</xdr:rowOff>
    </xdr:from>
    <xdr:to>
      <xdr:col>85</xdr:col>
      <xdr:colOff>126364</xdr:colOff>
      <xdr:row>78</xdr:row>
      <xdr:rowOff>139700</xdr:rowOff>
    </xdr:to>
    <xdr:cxnSp macro="">
      <xdr:nvCxnSpPr>
        <xdr:cNvPr id="628" name="直線コネクタ 627"/>
        <xdr:cNvCxnSpPr/>
      </xdr:nvCxnSpPr>
      <xdr:spPr>
        <a:xfrm flipV="1">
          <a:off x="16317595" y="12230779"/>
          <a:ext cx="1269" cy="1282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9"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0" name="直線コネクタ 629"/>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4506</xdr:rowOff>
    </xdr:from>
    <xdr:ext cx="599010" cy="259045"/>
    <xdr:sp macro="" textlink="">
      <xdr:nvSpPr>
        <xdr:cNvPr id="631" name="災害復旧費最大値テキスト"/>
        <xdr:cNvSpPr txBox="1"/>
      </xdr:nvSpPr>
      <xdr:spPr>
        <a:xfrm>
          <a:off x="16370300" y="12006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280,407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57829</xdr:rowOff>
    </xdr:from>
    <xdr:to>
      <xdr:col>86</xdr:col>
      <xdr:colOff>25400</xdr:colOff>
      <xdr:row>71</xdr:row>
      <xdr:rowOff>57829</xdr:rowOff>
    </xdr:to>
    <xdr:cxnSp macro="">
      <xdr:nvCxnSpPr>
        <xdr:cNvPr id="632" name="直線コネクタ 631"/>
        <xdr:cNvCxnSpPr/>
      </xdr:nvCxnSpPr>
      <xdr:spPr>
        <a:xfrm>
          <a:off x="16230600" y="12230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139498</xdr:rowOff>
    </xdr:from>
    <xdr:to>
      <xdr:col>85</xdr:col>
      <xdr:colOff>127000</xdr:colOff>
      <xdr:row>78</xdr:row>
      <xdr:rowOff>139567</xdr:rowOff>
    </xdr:to>
    <xdr:cxnSp macro="">
      <xdr:nvCxnSpPr>
        <xdr:cNvPr id="633" name="直線コネクタ 632"/>
        <xdr:cNvCxnSpPr/>
      </xdr:nvCxnSpPr>
      <xdr:spPr>
        <a:xfrm>
          <a:off x="15481300" y="13512598"/>
          <a:ext cx="838200" cy="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40129</xdr:rowOff>
    </xdr:from>
    <xdr:ext cx="534377" cy="259045"/>
    <xdr:sp macro="" textlink="">
      <xdr:nvSpPr>
        <xdr:cNvPr id="634" name="災害復旧費平均値テキスト"/>
        <xdr:cNvSpPr txBox="1"/>
      </xdr:nvSpPr>
      <xdr:spPr>
        <a:xfrm>
          <a:off x="16370300" y="132417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17252</xdr:rowOff>
    </xdr:from>
    <xdr:to>
      <xdr:col>85</xdr:col>
      <xdr:colOff>177800</xdr:colOff>
      <xdr:row>78</xdr:row>
      <xdr:rowOff>118852</xdr:rowOff>
    </xdr:to>
    <xdr:sp macro="" textlink="">
      <xdr:nvSpPr>
        <xdr:cNvPr id="635" name="フローチャート: 判断 634"/>
        <xdr:cNvSpPr/>
      </xdr:nvSpPr>
      <xdr:spPr>
        <a:xfrm>
          <a:off x="16268700" y="1339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137249</xdr:rowOff>
    </xdr:from>
    <xdr:to>
      <xdr:col>81</xdr:col>
      <xdr:colOff>50800</xdr:colOff>
      <xdr:row>78</xdr:row>
      <xdr:rowOff>139498</xdr:rowOff>
    </xdr:to>
    <xdr:cxnSp macro="">
      <xdr:nvCxnSpPr>
        <xdr:cNvPr id="636" name="直線コネクタ 635"/>
        <xdr:cNvCxnSpPr/>
      </xdr:nvCxnSpPr>
      <xdr:spPr>
        <a:xfrm>
          <a:off x="14592300" y="13510349"/>
          <a:ext cx="889000" cy="2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27059</xdr:rowOff>
    </xdr:from>
    <xdr:to>
      <xdr:col>81</xdr:col>
      <xdr:colOff>101600</xdr:colOff>
      <xdr:row>78</xdr:row>
      <xdr:rowOff>128659</xdr:rowOff>
    </xdr:to>
    <xdr:sp macro="" textlink="">
      <xdr:nvSpPr>
        <xdr:cNvPr id="637" name="フローチャート: 判断 636"/>
        <xdr:cNvSpPr/>
      </xdr:nvSpPr>
      <xdr:spPr>
        <a:xfrm>
          <a:off x="15430500" y="13400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145186</xdr:rowOff>
    </xdr:from>
    <xdr:ext cx="534377" cy="259045"/>
    <xdr:sp macro="" textlink="">
      <xdr:nvSpPr>
        <xdr:cNvPr id="638" name="テキスト ボックス 637"/>
        <xdr:cNvSpPr txBox="1"/>
      </xdr:nvSpPr>
      <xdr:spPr>
        <a:xfrm>
          <a:off x="15214111" y="13175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134629</xdr:rowOff>
    </xdr:from>
    <xdr:to>
      <xdr:col>76</xdr:col>
      <xdr:colOff>114300</xdr:colOff>
      <xdr:row>78</xdr:row>
      <xdr:rowOff>137249</xdr:rowOff>
    </xdr:to>
    <xdr:cxnSp macro="">
      <xdr:nvCxnSpPr>
        <xdr:cNvPr id="639" name="直線コネクタ 638"/>
        <xdr:cNvCxnSpPr/>
      </xdr:nvCxnSpPr>
      <xdr:spPr>
        <a:xfrm>
          <a:off x="13703300" y="13507729"/>
          <a:ext cx="889000" cy="2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46600</xdr:rowOff>
    </xdr:from>
    <xdr:to>
      <xdr:col>76</xdr:col>
      <xdr:colOff>165100</xdr:colOff>
      <xdr:row>78</xdr:row>
      <xdr:rowOff>148200</xdr:rowOff>
    </xdr:to>
    <xdr:sp macro="" textlink="">
      <xdr:nvSpPr>
        <xdr:cNvPr id="640" name="フローチャート: 判断 639"/>
        <xdr:cNvSpPr/>
      </xdr:nvSpPr>
      <xdr:spPr>
        <a:xfrm>
          <a:off x="14541500" y="1341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164727</xdr:rowOff>
    </xdr:from>
    <xdr:ext cx="469744" cy="259045"/>
    <xdr:sp macro="" textlink="">
      <xdr:nvSpPr>
        <xdr:cNvPr id="641" name="テキスト ボックス 640"/>
        <xdr:cNvSpPr txBox="1"/>
      </xdr:nvSpPr>
      <xdr:spPr>
        <a:xfrm>
          <a:off x="14357428" y="13194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134629</xdr:rowOff>
    </xdr:from>
    <xdr:to>
      <xdr:col>71</xdr:col>
      <xdr:colOff>177800</xdr:colOff>
      <xdr:row>78</xdr:row>
      <xdr:rowOff>138506</xdr:rowOff>
    </xdr:to>
    <xdr:cxnSp macro="">
      <xdr:nvCxnSpPr>
        <xdr:cNvPr id="642" name="直線コネクタ 641"/>
        <xdr:cNvCxnSpPr/>
      </xdr:nvCxnSpPr>
      <xdr:spPr>
        <a:xfrm flipV="1">
          <a:off x="12814300" y="13507729"/>
          <a:ext cx="889000" cy="3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66881</xdr:rowOff>
    </xdr:from>
    <xdr:to>
      <xdr:col>72</xdr:col>
      <xdr:colOff>38100</xdr:colOff>
      <xdr:row>78</xdr:row>
      <xdr:rowOff>168481</xdr:rowOff>
    </xdr:to>
    <xdr:sp macro="" textlink="">
      <xdr:nvSpPr>
        <xdr:cNvPr id="643" name="フローチャート: 判断 642"/>
        <xdr:cNvSpPr/>
      </xdr:nvSpPr>
      <xdr:spPr>
        <a:xfrm>
          <a:off x="13652500" y="13439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13558</xdr:rowOff>
    </xdr:from>
    <xdr:ext cx="469744" cy="259045"/>
    <xdr:sp macro="" textlink="">
      <xdr:nvSpPr>
        <xdr:cNvPr id="644" name="テキスト ボックス 643"/>
        <xdr:cNvSpPr txBox="1"/>
      </xdr:nvSpPr>
      <xdr:spPr>
        <a:xfrm>
          <a:off x="13468428" y="13215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62743</xdr:rowOff>
    </xdr:from>
    <xdr:to>
      <xdr:col>67</xdr:col>
      <xdr:colOff>101600</xdr:colOff>
      <xdr:row>78</xdr:row>
      <xdr:rowOff>164343</xdr:rowOff>
    </xdr:to>
    <xdr:sp macro="" textlink="">
      <xdr:nvSpPr>
        <xdr:cNvPr id="645" name="フローチャート: 判断 644"/>
        <xdr:cNvSpPr/>
      </xdr:nvSpPr>
      <xdr:spPr>
        <a:xfrm>
          <a:off x="12763500" y="13435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9420</xdr:rowOff>
    </xdr:from>
    <xdr:ext cx="469744" cy="259045"/>
    <xdr:sp macro="" textlink="">
      <xdr:nvSpPr>
        <xdr:cNvPr id="646" name="テキスト ボックス 645"/>
        <xdr:cNvSpPr txBox="1"/>
      </xdr:nvSpPr>
      <xdr:spPr>
        <a:xfrm>
          <a:off x="12579428" y="13211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88767</xdr:rowOff>
    </xdr:from>
    <xdr:to>
      <xdr:col>85</xdr:col>
      <xdr:colOff>177800</xdr:colOff>
      <xdr:row>79</xdr:row>
      <xdr:rowOff>18917</xdr:rowOff>
    </xdr:to>
    <xdr:sp macro="" textlink="">
      <xdr:nvSpPr>
        <xdr:cNvPr id="652" name="楕円 651"/>
        <xdr:cNvSpPr/>
      </xdr:nvSpPr>
      <xdr:spPr>
        <a:xfrm>
          <a:off x="16268700" y="13461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3694</xdr:rowOff>
    </xdr:from>
    <xdr:ext cx="313932" cy="259045"/>
    <xdr:sp macro="" textlink="">
      <xdr:nvSpPr>
        <xdr:cNvPr id="653" name="災害復旧費該当値テキスト"/>
        <xdr:cNvSpPr txBox="1"/>
      </xdr:nvSpPr>
      <xdr:spPr>
        <a:xfrm>
          <a:off x="16370300" y="133767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88698</xdr:rowOff>
    </xdr:from>
    <xdr:to>
      <xdr:col>81</xdr:col>
      <xdr:colOff>101600</xdr:colOff>
      <xdr:row>79</xdr:row>
      <xdr:rowOff>18848</xdr:rowOff>
    </xdr:to>
    <xdr:sp macro="" textlink="">
      <xdr:nvSpPr>
        <xdr:cNvPr id="654" name="楕円 653"/>
        <xdr:cNvSpPr/>
      </xdr:nvSpPr>
      <xdr:spPr>
        <a:xfrm>
          <a:off x="15430500" y="13461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9975</xdr:rowOff>
    </xdr:from>
    <xdr:ext cx="313932" cy="259045"/>
    <xdr:sp macro="" textlink="">
      <xdr:nvSpPr>
        <xdr:cNvPr id="655" name="テキスト ボックス 654"/>
        <xdr:cNvSpPr txBox="1"/>
      </xdr:nvSpPr>
      <xdr:spPr>
        <a:xfrm>
          <a:off x="15324333" y="135545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86449</xdr:rowOff>
    </xdr:from>
    <xdr:to>
      <xdr:col>76</xdr:col>
      <xdr:colOff>165100</xdr:colOff>
      <xdr:row>79</xdr:row>
      <xdr:rowOff>16599</xdr:rowOff>
    </xdr:to>
    <xdr:sp macro="" textlink="">
      <xdr:nvSpPr>
        <xdr:cNvPr id="656" name="楕円 655"/>
        <xdr:cNvSpPr/>
      </xdr:nvSpPr>
      <xdr:spPr>
        <a:xfrm>
          <a:off x="14541500" y="13459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7726</xdr:rowOff>
    </xdr:from>
    <xdr:ext cx="378565" cy="259045"/>
    <xdr:sp macro="" textlink="">
      <xdr:nvSpPr>
        <xdr:cNvPr id="657" name="テキスト ボックス 656"/>
        <xdr:cNvSpPr txBox="1"/>
      </xdr:nvSpPr>
      <xdr:spPr>
        <a:xfrm>
          <a:off x="14403017" y="135522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83829</xdr:rowOff>
    </xdr:from>
    <xdr:to>
      <xdr:col>72</xdr:col>
      <xdr:colOff>38100</xdr:colOff>
      <xdr:row>79</xdr:row>
      <xdr:rowOff>13979</xdr:rowOff>
    </xdr:to>
    <xdr:sp macro="" textlink="">
      <xdr:nvSpPr>
        <xdr:cNvPr id="658" name="楕円 657"/>
        <xdr:cNvSpPr/>
      </xdr:nvSpPr>
      <xdr:spPr>
        <a:xfrm>
          <a:off x="13652500" y="13456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5106</xdr:rowOff>
    </xdr:from>
    <xdr:ext cx="469744" cy="259045"/>
    <xdr:sp macro="" textlink="">
      <xdr:nvSpPr>
        <xdr:cNvPr id="659" name="テキスト ボックス 658"/>
        <xdr:cNvSpPr txBox="1"/>
      </xdr:nvSpPr>
      <xdr:spPr>
        <a:xfrm>
          <a:off x="13468428" y="13549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87706</xdr:rowOff>
    </xdr:from>
    <xdr:to>
      <xdr:col>67</xdr:col>
      <xdr:colOff>101600</xdr:colOff>
      <xdr:row>79</xdr:row>
      <xdr:rowOff>17856</xdr:rowOff>
    </xdr:to>
    <xdr:sp macro="" textlink="">
      <xdr:nvSpPr>
        <xdr:cNvPr id="660" name="楕円 659"/>
        <xdr:cNvSpPr/>
      </xdr:nvSpPr>
      <xdr:spPr>
        <a:xfrm>
          <a:off x="12763500" y="13460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8983</xdr:rowOff>
    </xdr:from>
    <xdr:ext cx="378565" cy="259045"/>
    <xdr:sp macro="" textlink="">
      <xdr:nvSpPr>
        <xdr:cNvPr id="661" name="テキスト ボックス 660"/>
        <xdr:cNvSpPr txBox="1"/>
      </xdr:nvSpPr>
      <xdr:spPr>
        <a:xfrm>
          <a:off x="12625017" y="135535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2" name="テキスト ボックス 671"/>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74" name="テキスト ボックス 673"/>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6" name="テキスト ボックス 67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8" name="テキスト ボックス 677"/>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0" name="テキスト ボックス 67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45238</xdr:rowOff>
    </xdr:from>
    <xdr:to>
      <xdr:col>85</xdr:col>
      <xdr:colOff>126364</xdr:colOff>
      <xdr:row>99</xdr:row>
      <xdr:rowOff>108241</xdr:rowOff>
    </xdr:to>
    <xdr:cxnSp macro="">
      <xdr:nvCxnSpPr>
        <xdr:cNvPr id="686" name="直線コネクタ 685"/>
        <xdr:cNvCxnSpPr/>
      </xdr:nvCxnSpPr>
      <xdr:spPr>
        <a:xfrm flipV="1">
          <a:off x="16317595" y="15647188"/>
          <a:ext cx="1269" cy="1434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112068</xdr:rowOff>
    </xdr:from>
    <xdr:ext cx="534377" cy="259045"/>
    <xdr:sp macro="" textlink="">
      <xdr:nvSpPr>
        <xdr:cNvPr id="687" name="公債費最小値テキスト"/>
        <xdr:cNvSpPr txBox="1"/>
      </xdr:nvSpPr>
      <xdr:spPr>
        <a:xfrm>
          <a:off x="16370300" y="17085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108241</xdr:rowOff>
    </xdr:from>
    <xdr:to>
      <xdr:col>86</xdr:col>
      <xdr:colOff>25400</xdr:colOff>
      <xdr:row>99</xdr:row>
      <xdr:rowOff>108241</xdr:rowOff>
    </xdr:to>
    <xdr:cxnSp macro="">
      <xdr:nvCxnSpPr>
        <xdr:cNvPr id="688" name="直線コネクタ 687"/>
        <xdr:cNvCxnSpPr/>
      </xdr:nvCxnSpPr>
      <xdr:spPr>
        <a:xfrm>
          <a:off x="16230600" y="17081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163365</xdr:rowOff>
    </xdr:from>
    <xdr:ext cx="599010" cy="259045"/>
    <xdr:sp macro="" textlink="">
      <xdr:nvSpPr>
        <xdr:cNvPr id="689" name="公債費最大値テキスト"/>
        <xdr:cNvSpPr txBox="1"/>
      </xdr:nvSpPr>
      <xdr:spPr>
        <a:xfrm>
          <a:off x="16370300" y="15422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137,938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45238</xdr:rowOff>
    </xdr:from>
    <xdr:to>
      <xdr:col>86</xdr:col>
      <xdr:colOff>25400</xdr:colOff>
      <xdr:row>91</xdr:row>
      <xdr:rowOff>45238</xdr:rowOff>
    </xdr:to>
    <xdr:cxnSp macro="">
      <xdr:nvCxnSpPr>
        <xdr:cNvPr id="690" name="直線コネクタ 689"/>
        <xdr:cNvCxnSpPr/>
      </xdr:nvCxnSpPr>
      <xdr:spPr>
        <a:xfrm>
          <a:off x="16230600" y="15647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151358</xdr:rowOff>
    </xdr:from>
    <xdr:to>
      <xdr:col>85</xdr:col>
      <xdr:colOff>127000</xdr:colOff>
      <xdr:row>98</xdr:row>
      <xdr:rowOff>1105</xdr:rowOff>
    </xdr:to>
    <xdr:cxnSp macro="">
      <xdr:nvCxnSpPr>
        <xdr:cNvPr id="691" name="直線コネクタ 690"/>
        <xdr:cNvCxnSpPr/>
      </xdr:nvCxnSpPr>
      <xdr:spPr>
        <a:xfrm>
          <a:off x="15481300" y="16782008"/>
          <a:ext cx="838200" cy="21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168139</xdr:rowOff>
    </xdr:from>
    <xdr:ext cx="534377" cy="259045"/>
    <xdr:sp macro="" textlink="">
      <xdr:nvSpPr>
        <xdr:cNvPr id="692" name="公債費平均値テキスト"/>
        <xdr:cNvSpPr txBox="1"/>
      </xdr:nvSpPr>
      <xdr:spPr>
        <a:xfrm>
          <a:off x="16370300" y="164558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145262</xdr:rowOff>
    </xdr:from>
    <xdr:to>
      <xdr:col>85</xdr:col>
      <xdr:colOff>177800</xdr:colOff>
      <xdr:row>97</xdr:row>
      <xdr:rowOff>75412</xdr:rowOff>
    </xdr:to>
    <xdr:sp macro="" textlink="">
      <xdr:nvSpPr>
        <xdr:cNvPr id="693" name="フローチャート: 判断 692"/>
        <xdr:cNvSpPr/>
      </xdr:nvSpPr>
      <xdr:spPr>
        <a:xfrm>
          <a:off x="16268700" y="16604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151358</xdr:rowOff>
    </xdr:from>
    <xdr:to>
      <xdr:col>81</xdr:col>
      <xdr:colOff>50800</xdr:colOff>
      <xdr:row>98</xdr:row>
      <xdr:rowOff>131674</xdr:rowOff>
    </xdr:to>
    <xdr:cxnSp macro="">
      <xdr:nvCxnSpPr>
        <xdr:cNvPr id="694" name="直線コネクタ 693"/>
        <xdr:cNvCxnSpPr/>
      </xdr:nvCxnSpPr>
      <xdr:spPr>
        <a:xfrm flipV="1">
          <a:off x="14592300" y="16782008"/>
          <a:ext cx="889000" cy="151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125070</xdr:rowOff>
    </xdr:from>
    <xdr:to>
      <xdr:col>81</xdr:col>
      <xdr:colOff>101600</xdr:colOff>
      <xdr:row>97</xdr:row>
      <xdr:rowOff>55220</xdr:rowOff>
    </xdr:to>
    <xdr:sp macro="" textlink="">
      <xdr:nvSpPr>
        <xdr:cNvPr id="695" name="フローチャート: 判断 694"/>
        <xdr:cNvSpPr/>
      </xdr:nvSpPr>
      <xdr:spPr>
        <a:xfrm>
          <a:off x="15430500" y="1658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71747</xdr:rowOff>
    </xdr:from>
    <xdr:ext cx="534377" cy="259045"/>
    <xdr:sp macro="" textlink="">
      <xdr:nvSpPr>
        <xdr:cNvPr id="696" name="テキスト ボックス 695"/>
        <xdr:cNvSpPr txBox="1"/>
      </xdr:nvSpPr>
      <xdr:spPr>
        <a:xfrm>
          <a:off x="15214111" y="16359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111289</xdr:rowOff>
    </xdr:from>
    <xdr:to>
      <xdr:col>76</xdr:col>
      <xdr:colOff>114300</xdr:colOff>
      <xdr:row>98</xdr:row>
      <xdr:rowOff>131674</xdr:rowOff>
    </xdr:to>
    <xdr:cxnSp macro="">
      <xdr:nvCxnSpPr>
        <xdr:cNvPr id="697" name="直線コネクタ 696"/>
        <xdr:cNvCxnSpPr/>
      </xdr:nvCxnSpPr>
      <xdr:spPr>
        <a:xfrm>
          <a:off x="13703300" y="16913389"/>
          <a:ext cx="889000" cy="20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115</xdr:rowOff>
    </xdr:from>
    <xdr:to>
      <xdr:col>76</xdr:col>
      <xdr:colOff>165100</xdr:colOff>
      <xdr:row>97</xdr:row>
      <xdr:rowOff>101715</xdr:rowOff>
    </xdr:to>
    <xdr:sp macro="" textlink="">
      <xdr:nvSpPr>
        <xdr:cNvPr id="698" name="フローチャート: 判断 697"/>
        <xdr:cNvSpPr/>
      </xdr:nvSpPr>
      <xdr:spPr>
        <a:xfrm>
          <a:off x="14541500" y="16630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118242</xdr:rowOff>
    </xdr:from>
    <xdr:ext cx="534377" cy="259045"/>
    <xdr:sp macro="" textlink="">
      <xdr:nvSpPr>
        <xdr:cNvPr id="699" name="テキスト ボックス 698"/>
        <xdr:cNvSpPr txBox="1"/>
      </xdr:nvSpPr>
      <xdr:spPr>
        <a:xfrm>
          <a:off x="14325111" y="16405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111289</xdr:rowOff>
    </xdr:from>
    <xdr:to>
      <xdr:col>71</xdr:col>
      <xdr:colOff>177800</xdr:colOff>
      <xdr:row>98</xdr:row>
      <xdr:rowOff>116827</xdr:rowOff>
    </xdr:to>
    <xdr:cxnSp macro="">
      <xdr:nvCxnSpPr>
        <xdr:cNvPr id="700" name="直線コネクタ 699"/>
        <xdr:cNvCxnSpPr/>
      </xdr:nvCxnSpPr>
      <xdr:spPr>
        <a:xfrm flipV="1">
          <a:off x="12814300" y="16913389"/>
          <a:ext cx="889000" cy="5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150698</xdr:rowOff>
    </xdr:from>
    <xdr:to>
      <xdr:col>72</xdr:col>
      <xdr:colOff>38100</xdr:colOff>
      <xdr:row>97</xdr:row>
      <xdr:rowOff>80848</xdr:rowOff>
    </xdr:to>
    <xdr:sp macro="" textlink="">
      <xdr:nvSpPr>
        <xdr:cNvPr id="701" name="フローチャート: 判断 700"/>
        <xdr:cNvSpPr/>
      </xdr:nvSpPr>
      <xdr:spPr>
        <a:xfrm>
          <a:off x="13652500" y="16609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97375</xdr:rowOff>
    </xdr:from>
    <xdr:ext cx="534377" cy="259045"/>
    <xdr:sp macro="" textlink="">
      <xdr:nvSpPr>
        <xdr:cNvPr id="702" name="テキスト ボックス 701"/>
        <xdr:cNvSpPr txBox="1"/>
      </xdr:nvSpPr>
      <xdr:spPr>
        <a:xfrm>
          <a:off x="13436111" y="16385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119583</xdr:rowOff>
    </xdr:from>
    <xdr:to>
      <xdr:col>67</xdr:col>
      <xdr:colOff>101600</xdr:colOff>
      <xdr:row>97</xdr:row>
      <xdr:rowOff>49733</xdr:rowOff>
    </xdr:to>
    <xdr:sp macro="" textlink="">
      <xdr:nvSpPr>
        <xdr:cNvPr id="703" name="フローチャート: 判断 702"/>
        <xdr:cNvSpPr/>
      </xdr:nvSpPr>
      <xdr:spPr>
        <a:xfrm>
          <a:off x="12763500" y="16578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66260</xdr:rowOff>
    </xdr:from>
    <xdr:ext cx="534377" cy="259045"/>
    <xdr:sp macro="" textlink="">
      <xdr:nvSpPr>
        <xdr:cNvPr id="704" name="テキスト ボックス 703"/>
        <xdr:cNvSpPr txBox="1"/>
      </xdr:nvSpPr>
      <xdr:spPr>
        <a:xfrm>
          <a:off x="12547111" y="16354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121755</xdr:rowOff>
    </xdr:from>
    <xdr:to>
      <xdr:col>85</xdr:col>
      <xdr:colOff>177800</xdr:colOff>
      <xdr:row>98</xdr:row>
      <xdr:rowOff>51905</xdr:rowOff>
    </xdr:to>
    <xdr:sp macro="" textlink="">
      <xdr:nvSpPr>
        <xdr:cNvPr id="710" name="楕円 709"/>
        <xdr:cNvSpPr/>
      </xdr:nvSpPr>
      <xdr:spPr>
        <a:xfrm>
          <a:off x="16268700" y="1675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100182</xdr:rowOff>
    </xdr:from>
    <xdr:ext cx="534377" cy="259045"/>
    <xdr:sp macro="" textlink="">
      <xdr:nvSpPr>
        <xdr:cNvPr id="711" name="公債費該当値テキスト"/>
        <xdr:cNvSpPr txBox="1"/>
      </xdr:nvSpPr>
      <xdr:spPr>
        <a:xfrm>
          <a:off x="16370300" y="16730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100558</xdr:rowOff>
    </xdr:from>
    <xdr:to>
      <xdr:col>81</xdr:col>
      <xdr:colOff>101600</xdr:colOff>
      <xdr:row>98</xdr:row>
      <xdr:rowOff>30708</xdr:rowOff>
    </xdr:to>
    <xdr:sp macro="" textlink="">
      <xdr:nvSpPr>
        <xdr:cNvPr id="712" name="楕円 711"/>
        <xdr:cNvSpPr/>
      </xdr:nvSpPr>
      <xdr:spPr>
        <a:xfrm>
          <a:off x="15430500" y="16731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21835</xdr:rowOff>
    </xdr:from>
    <xdr:ext cx="534377" cy="259045"/>
    <xdr:sp macro="" textlink="">
      <xdr:nvSpPr>
        <xdr:cNvPr id="713" name="テキスト ボックス 712"/>
        <xdr:cNvSpPr txBox="1"/>
      </xdr:nvSpPr>
      <xdr:spPr>
        <a:xfrm>
          <a:off x="15214111" y="16823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80874</xdr:rowOff>
    </xdr:from>
    <xdr:to>
      <xdr:col>76</xdr:col>
      <xdr:colOff>165100</xdr:colOff>
      <xdr:row>99</xdr:row>
      <xdr:rowOff>11024</xdr:rowOff>
    </xdr:to>
    <xdr:sp macro="" textlink="">
      <xdr:nvSpPr>
        <xdr:cNvPr id="714" name="楕円 713"/>
        <xdr:cNvSpPr/>
      </xdr:nvSpPr>
      <xdr:spPr>
        <a:xfrm>
          <a:off x="14541500" y="1688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2151</xdr:rowOff>
    </xdr:from>
    <xdr:ext cx="534377" cy="259045"/>
    <xdr:sp macro="" textlink="">
      <xdr:nvSpPr>
        <xdr:cNvPr id="715" name="テキスト ボックス 714"/>
        <xdr:cNvSpPr txBox="1"/>
      </xdr:nvSpPr>
      <xdr:spPr>
        <a:xfrm>
          <a:off x="14325111" y="16975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60489</xdr:rowOff>
    </xdr:from>
    <xdr:to>
      <xdr:col>72</xdr:col>
      <xdr:colOff>38100</xdr:colOff>
      <xdr:row>98</xdr:row>
      <xdr:rowOff>162089</xdr:rowOff>
    </xdr:to>
    <xdr:sp macro="" textlink="">
      <xdr:nvSpPr>
        <xdr:cNvPr id="716" name="楕円 715"/>
        <xdr:cNvSpPr/>
      </xdr:nvSpPr>
      <xdr:spPr>
        <a:xfrm>
          <a:off x="13652500" y="16862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153216</xdr:rowOff>
    </xdr:from>
    <xdr:ext cx="534377" cy="259045"/>
    <xdr:sp macro="" textlink="">
      <xdr:nvSpPr>
        <xdr:cNvPr id="717" name="テキスト ボックス 716"/>
        <xdr:cNvSpPr txBox="1"/>
      </xdr:nvSpPr>
      <xdr:spPr>
        <a:xfrm>
          <a:off x="13436111" y="16955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66027</xdr:rowOff>
    </xdr:from>
    <xdr:to>
      <xdr:col>67</xdr:col>
      <xdr:colOff>101600</xdr:colOff>
      <xdr:row>98</xdr:row>
      <xdr:rowOff>167627</xdr:rowOff>
    </xdr:to>
    <xdr:sp macro="" textlink="">
      <xdr:nvSpPr>
        <xdr:cNvPr id="718" name="楕円 717"/>
        <xdr:cNvSpPr/>
      </xdr:nvSpPr>
      <xdr:spPr>
        <a:xfrm>
          <a:off x="12763500" y="16868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158754</xdr:rowOff>
    </xdr:from>
    <xdr:ext cx="534377" cy="259045"/>
    <xdr:sp macro="" textlink="">
      <xdr:nvSpPr>
        <xdr:cNvPr id="719" name="テキスト ボックス 718"/>
        <xdr:cNvSpPr txBox="1"/>
      </xdr:nvSpPr>
      <xdr:spPr>
        <a:xfrm>
          <a:off x="12547111" y="16960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3" name="テキスト ボックス 73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5" name="テキスト ボックス 73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7" name="テキスト ボックス 73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9" name="テキスト ボックス 738"/>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110109</xdr:rowOff>
    </xdr:from>
    <xdr:to>
      <xdr:col>116</xdr:col>
      <xdr:colOff>62864</xdr:colOff>
      <xdr:row>39</xdr:row>
      <xdr:rowOff>44450</xdr:rowOff>
    </xdr:to>
    <xdr:cxnSp macro="">
      <xdr:nvCxnSpPr>
        <xdr:cNvPr id="743" name="直線コネクタ 742"/>
        <xdr:cNvCxnSpPr/>
      </xdr:nvCxnSpPr>
      <xdr:spPr>
        <a:xfrm flipV="1">
          <a:off x="22159595" y="5425059"/>
          <a:ext cx="1269" cy="13059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65422</xdr:rowOff>
    </xdr:from>
    <xdr:ext cx="249299" cy="259045"/>
    <xdr:sp macro="" textlink="">
      <xdr:nvSpPr>
        <xdr:cNvPr id="744" name="諸支出金最小値テキスト"/>
        <xdr:cNvSpPr txBox="1"/>
      </xdr:nvSpPr>
      <xdr:spPr>
        <a:xfrm>
          <a:off x="22212300" y="67519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56786</xdr:rowOff>
    </xdr:from>
    <xdr:ext cx="534377" cy="259045"/>
    <xdr:sp macro="" textlink="">
      <xdr:nvSpPr>
        <xdr:cNvPr id="746" name="諸支出金最大値テキスト"/>
        <xdr:cNvSpPr txBox="1"/>
      </xdr:nvSpPr>
      <xdr:spPr>
        <a:xfrm>
          <a:off x="22212300" y="5200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10,283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110109</xdr:rowOff>
    </xdr:from>
    <xdr:to>
      <xdr:col>116</xdr:col>
      <xdr:colOff>152400</xdr:colOff>
      <xdr:row>31</xdr:row>
      <xdr:rowOff>110109</xdr:rowOff>
    </xdr:to>
    <xdr:cxnSp macro="">
      <xdr:nvCxnSpPr>
        <xdr:cNvPr id="747" name="直線コネクタ 746"/>
        <xdr:cNvCxnSpPr/>
      </xdr:nvCxnSpPr>
      <xdr:spPr>
        <a:xfrm>
          <a:off x="22072600" y="5425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8" name="直線コネクタ 74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154322</xdr:rowOff>
    </xdr:from>
    <xdr:ext cx="378565" cy="259045"/>
    <xdr:sp macro="" textlink="">
      <xdr:nvSpPr>
        <xdr:cNvPr id="749" name="諸支出金平均値テキスト"/>
        <xdr:cNvSpPr txBox="1"/>
      </xdr:nvSpPr>
      <xdr:spPr>
        <a:xfrm>
          <a:off x="22212300" y="649797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131445</xdr:rowOff>
    </xdr:from>
    <xdr:to>
      <xdr:col>116</xdr:col>
      <xdr:colOff>114300</xdr:colOff>
      <xdr:row>39</xdr:row>
      <xdr:rowOff>61595</xdr:rowOff>
    </xdr:to>
    <xdr:sp macro="" textlink="">
      <xdr:nvSpPr>
        <xdr:cNvPr id="750" name="フローチャート: 判断 749"/>
        <xdr:cNvSpPr/>
      </xdr:nvSpPr>
      <xdr:spPr>
        <a:xfrm>
          <a:off x="22110700" y="6646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1" name="直線コネクタ 75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164973</xdr:rowOff>
    </xdr:from>
    <xdr:to>
      <xdr:col>112</xdr:col>
      <xdr:colOff>38100</xdr:colOff>
      <xdr:row>39</xdr:row>
      <xdr:rowOff>95123</xdr:rowOff>
    </xdr:to>
    <xdr:sp macro="" textlink="">
      <xdr:nvSpPr>
        <xdr:cNvPr id="752" name="フローチャート: 判断 751"/>
        <xdr:cNvSpPr/>
      </xdr:nvSpPr>
      <xdr:spPr>
        <a:xfrm>
          <a:off x="21272500" y="6680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111650</xdr:rowOff>
    </xdr:from>
    <xdr:ext cx="249299" cy="259045"/>
    <xdr:sp macro="" textlink="">
      <xdr:nvSpPr>
        <xdr:cNvPr id="753" name="テキスト ボックス 752"/>
        <xdr:cNvSpPr txBox="1"/>
      </xdr:nvSpPr>
      <xdr:spPr>
        <a:xfrm>
          <a:off x="21198650" y="64553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4" name="直線コネクタ 75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164973</xdr:rowOff>
    </xdr:from>
    <xdr:to>
      <xdr:col>107</xdr:col>
      <xdr:colOff>101600</xdr:colOff>
      <xdr:row>39</xdr:row>
      <xdr:rowOff>95123</xdr:rowOff>
    </xdr:to>
    <xdr:sp macro="" textlink="">
      <xdr:nvSpPr>
        <xdr:cNvPr id="755" name="フローチャート: 判断 754"/>
        <xdr:cNvSpPr/>
      </xdr:nvSpPr>
      <xdr:spPr>
        <a:xfrm>
          <a:off x="20383500" y="6680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111650</xdr:rowOff>
    </xdr:from>
    <xdr:ext cx="249299" cy="259045"/>
    <xdr:sp macro="" textlink="">
      <xdr:nvSpPr>
        <xdr:cNvPr id="756" name="テキスト ボックス 755"/>
        <xdr:cNvSpPr txBox="1"/>
      </xdr:nvSpPr>
      <xdr:spPr>
        <a:xfrm>
          <a:off x="20309650" y="64553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7" name="直線コネクタ 75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164719</xdr:rowOff>
    </xdr:from>
    <xdr:to>
      <xdr:col>102</xdr:col>
      <xdr:colOff>165100</xdr:colOff>
      <xdr:row>39</xdr:row>
      <xdr:rowOff>94869</xdr:rowOff>
    </xdr:to>
    <xdr:sp macro="" textlink="">
      <xdr:nvSpPr>
        <xdr:cNvPr id="758" name="フローチャート: 判断 757"/>
        <xdr:cNvSpPr/>
      </xdr:nvSpPr>
      <xdr:spPr>
        <a:xfrm>
          <a:off x="19494500" y="667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111396</xdr:rowOff>
    </xdr:from>
    <xdr:ext cx="249299" cy="259045"/>
    <xdr:sp macro="" textlink="">
      <xdr:nvSpPr>
        <xdr:cNvPr id="759" name="テキスト ボックス 758"/>
        <xdr:cNvSpPr txBox="1"/>
      </xdr:nvSpPr>
      <xdr:spPr>
        <a:xfrm>
          <a:off x="19420650" y="64550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139954</xdr:rowOff>
    </xdr:from>
    <xdr:to>
      <xdr:col>98</xdr:col>
      <xdr:colOff>38100</xdr:colOff>
      <xdr:row>39</xdr:row>
      <xdr:rowOff>70104</xdr:rowOff>
    </xdr:to>
    <xdr:sp macro="" textlink="">
      <xdr:nvSpPr>
        <xdr:cNvPr id="760" name="フローチャート: 判断 759"/>
        <xdr:cNvSpPr/>
      </xdr:nvSpPr>
      <xdr:spPr>
        <a:xfrm>
          <a:off x="18605500" y="6655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86631</xdr:rowOff>
    </xdr:from>
    <xdr:ext cx="378565" cy="259045"/>
    <xdr:sp macro="" textlink="">
      <xdr:nvSpPr>
        <xdr:cNvPr id="761" name="テキスト ボックス 760"/>
        <xdr:cNvSpPr txBox="1"/>
      </xdr:nvSpPr>
      <xdr:spPr>
        <a:xfrm>
          <a:off x="18467017" y="64302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7" name="楕円 76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109872</xdr:rowOff>
    </xdr:from>
    <xdr:ext cx="249299" cy="259045"/>
    <xdr:sp macro="" textlink="">
      <xdr:nvSpPr>
        <xdr:cNvPr id="768" name="諸支出金該当値テキスト"/>
        <xdr:cNvSpPr txBox="1"/>
      </xdr:nvSpPr>
      <xdr:spPr>
        <a:xfrm>
          <a:off x="22212300" y="66249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9" name="楕円 76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0" name="テキスト ボックス 769"/>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1" name="楕円 77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2" name="テキスト ボックス 771"/>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3" name="楕円 77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4" name="テキスト ボックス 773"/>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5" name="楕円 77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6" name="テキスト ボックス 775"/>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目的別歳出総額は、住民一人当たりコストが</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７</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０</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７６４</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円となっており、この総額を各費目ごとに分類し、これを類似団体と比較すると全体的には低い状況となっている</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ものが多い</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類似団体平均と比較して大きく上回っているもののうち、土木費は住民一人当たりコストが８７，５３１円となっており、前年度と比較すると３１，８４６円の増加となっている。これは橋梁の耐震補強工事、町道の舗装改良工事等による増加が主な要因である。また、消防費は住民一人当たりコストが６１，７５２円となっており、前年度と比較すると３９，９５４円の増加となっている。これは町防災行政情報システムの整備による増加が主な要因で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滋賀県竜王町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実質単年度収支は、町民税の減収により財政調整基金の取崩しはなかったものの、利息分を積み立てるのみであったことから前年度を下回った。</a:t>
          </a:r>
        </a:p>
        <a:p>
          <a:r>
            <a:rPr kumimoji="1" lang="ja-JP" altLang="en-US" sz="1200">
              <a:latin typeface="ＭＳ ゴシック" pitchFamily="49" charset="-128"/>
              <a:ea typeface="ＭＳ ゴシック" pitchFamily="49" charset="-128"/>
            </a:rPr>
            <a:t>　今後、本町の特徴である税収の急激な増減を踏まえ、この影響を最小限とするための減収時の補完財源となる各特定目的基金の充実活用に重点を置き、これに加えて事業の適正化を図ることにより経常経費の一層の抑制に努め、安定的な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滋賀県竜王町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連結実質赤字比率については全会計において黒字であるため、いずれも算定されていない。</a:t>
          </a:r>
        </a:p>
        <a:p>
          <a:r>
            <a:rPr kumimoji="1" lang="ja-JP" altLang="en-US" sz="1200">
              <a:latin typeface="ＭＳ ゴシック" pitchFamily="49" charset="-128"/>
              <a:ea typeface="ＭＳ ゴシック" pitchFamily="49" charset="-128"/>
            </a:rPr>
            <a:t>　しかしながら、下水道事業会計において下水道の普及についての面整備はほぼ完了しているが、長寿命化等に向けた修繕等に係る需要、また水道事業会計の今後における施設の更新需要を勘案すると上下水道使用料の見直しに向けた検討を進めるほか、民間事業者、広域的な行政連携等も視野に入れることを検討していく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opLeftCell="Y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50" t="s">
        <v>80</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51" t="s">
        <v>82</v>
      </c>
      <c r="C3" s="652"/>
      <c r="D3" s="652"/>
      <c r="E3" s="653"/>
      <c r="F3" s="653"/>
      <c r="G3" s="653"/>
      <c r="H3" s="653"/>
      <c r="I3" s="653"/>
      <c r="J3" s="653"/>
      <c r="K3" s="653"/>
      <c r="L3" s="653" t="s">
        <v>83</v>
      </c>
      <c r="M3" s="653"/>
      <c r="N3" s="653"/>
      <c r="O3" s="653"/>
      <c r="P3" s="653"/>
      <c r="Q3" s="653"/>
      <c r="R3" s="656"/>
      <c r="S3" s="656"/>
      <c r="T3" s="656"/>
      <c r="U3" s="656"/>
      <c r="V3" s="657"/>
      <c r="W3" s="547" t="s">
        <v>84</v>
      </c>
      <c r="X3" s="548"/>
      <c r="Y3" s="548"/>
      <c r="Z3" s="548"/>
      <c r="AA3" s="548"/>
      <c r="AB3" s="652"/>
      <c r="AC3" s="656" t="s">
        <v>85</v>
      </c>
      <c r="AD3" s="548"/>
      <c r="AE3" s="548"/>
      <c r="AF3" s="548"/>
      <c r="AG3" s="548"/>
      <c r="AH3" s="548"/>
      <c r="AI3" s="548"/>
      <c r="AJ3" s="548"/>
      <c r="AK3" s="548"/>
      <c r="AL3" s="618"/>
      <c r="AM3" s="547" t="s">
        <v>86</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87</v>
      </c>
      <c r="BO3" s="548"/>
      <c r="BP3" s="548"/>
      <c r="BQ3" s="548"/>
      <c r="BR3" s="548"/>
      <c r="BS3" s="548"/>
      <c r="BT3" s="548"/>
      <c r="BU3" s="618"/>
      <c r="BV3" s="547" t="s">
        <v>88</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89</v>
      </c>
      <c r="CU3" s="548"/>
      <c r="CV3" s="548"/>
      <c r="CW3" s="548"/>
      <c r="CX3" s="548"/>
      <c r="CY3" s="548"/>
      <c r="CZ3" s="548"/>
      <c r="DA3" s="618"/>
      <c r="DB3" s="547" t="s">
        <v>90</v>
      </c>
      <c r="DC3" s="548"/>
      <c r="DD3" s="548"/>
      <c r="DE3" s="548"/>
      <c r="DF3" s="548"/>
      <c r="DG3" s="548"/>
      <c r="DH3" s="548"/>
      <c r="DI3" s="618"/>
      <c r="DJ3" s="186"/>
      <c r="DK3" s="186"/>
      <c r="DL3" s="186"/>
      <c r="DM3" s="186"/>
      <c r="DN3" s="186"/>
      <c r="DO3" s="186"/>
    </row>
    <row r="4" spans="1:119" ht="18.75" customHeight="1" x14ac:dyDescent="0.15">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91</v>
      </c>
      <c r="AZ4" s="461"/>
      <c r="BA4" s="461"/>
      <c r="BB4" s="461"/>
      <c r="BC4" s="461"/>
      <c r="BD4" s="461"/>
      <c r="BE4" s="461"/>
      <c r="BF4" s="461"/>
      <c r="BG4" s="461"/>
      <c r="BH4" s="461"/>
      <c r="BI4" s="461"/>
      <c r="BJ4" s="461"/>
      <c r="BK4" s="461"/>
      <c r="BL4" s="461"/>
      <c r="BM4" s="462"/>
      <c r="BN4" s="463">
        <v>8524863</v>
      </c>
      <c r="BO4" s="464"/>
      <c r="BP4" s="464"/>
      <c r="BQ4" s="464"/>
      <c r="BR4" s="464"/>
      <c r="BS4" s="464"/>
      <c r="BT4" s="464"/>
      <c r="BU4" s="465"/>
      <c r="BV4" s="463">
        <v>6454249</v>
      </c>
      <c r="BW4" s="464"/>
      <c r="BX4" s="464"/>
      <c r="BY4" s="464"/>
      <c r="BZ4" s="464"/>
      <c r="CA4" s="464"/>
      <c r="CB4" s="464"/>
      <c r="CC4" s="465"/>
      <c r="CD4" s="644" t="s">
        <v>92</v>
      </c>
      <c r="CE4" s="645"/>
      <c r="CF4" s="645"/>
      <c r="CG4" s="645"/>
      <c r="CH4" s="645"/>
      <c r="CI4" s="645"/>
      <c r="CJ4" s="645"/>
      <c r="CK4" s="645"/>
      <c r="CL4" s="645"/>
      <c r="CM4" s="645"/>
      <c r="CN4" s="645"/>
      <c r="CO4" s="645"/>
      <c r="CP4" s="645"/>
      <c r="CQ4" s="645"/>
      <c r="CR4" s="645"/>
      <c r="CS4" s="646"/>
      <c r="CT4" s="647">
        <v>3.9</v>
      </c>
      <c r="CU4" s="648"/>
      <c r="CV4" s="648"/>
      <c r="CW4" s="648"/>
      <c r="CX4" s="648"/>
      <c r="CY4" s="648"/>
      <c r="CZ4" s="648"/>
      <c r="DA4" s="649"/>
      <c r="DB4" s="647">
        <v>4.5</v>
      </c>
      <c r="DC4" s="648"/>
      <c r="DD4" s="648"/>
      <c r="DE4" s="648"/>
      <c r="DF4" s="648"/>
      <c r="DG4" s="648"/>
      <c r="DH4" s="648"/>
      <c r="DI4" s="649"/>
      <c r="DJ4" s="186"/>
      <c r="DK4" s="186"/>
      <c r="DL4" s="186"/>
      <c r="DM4" s="186"/>
      <c r="DN4" s="186"/>
      <c r="DO4" s="186"/>
    </row>
    <row r="5" spans="1:119" ht="18.75" customHeight="1" x14ac:dyDescent="0.15">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93</v>
      </c>
      <c r="AN5" s="442"/>
      <c r="AO5" s="442"/>
      <c r="AP5" s="442"/>
      <c r="AQ5" s="442"/>
      <c r="AR5" s="442"/>
      <c r="AS5" s="442"/>
      <c r="AT5" s="443"/>
      <c r="AU5" s="525" t="s">
        <v>94</v>
      </c>
      <c r="AV5" s="526"/>
      <c r="AW5" s="526"/>
      <c r="AX5" s="526"/>
      <c r="AY5" s="448" t="s">
        <v>95</v>
      </c>
      <c r="AZ5" s="449"/>
      <c r="BA5" s="449"/>
      <c r="BB5" s="449"/>
      <c r="BC5" s="449"/>
      <c r="BD5" s="449"/>
      <c r="BE5" s="449"/>
      <c r="BF5" s="449"/>
      <c r="BG5" s="449"/>
      <c r="BH5" s="449"/>
      <c r="BI5" s="449"/>
      <c r="BJ5" s="449"/>
      <c r="BK5" s="449"/>
      <c r="BL5" s="449"/>
      <c r="BM5" s="450"/>
      <c r="BN5" s="468">
        <v>8326353</v>
      </c>
      <c r="BO5" s="469"/>
      <c r="BP5" s="469"/>
      <c r="BQ5" s="469"/>
      <c r="BR5" s="469"/>
      <c r="BS5" s="469"/>
      <c r="BT5" s="469"/>
      <c r="BU5" s="470"/>
      <c r="BV5" s="468">
        <v>6229030</v>
      </c>
      <c r="BW5" s="469"/>
      <c r="BX5" s="469"/>
      <c r="BY5" s="469"/>
      <c r="BZ5" s="469"/>
      <c r="CA5" s="469"/>
      <c r="CB5" s="469"/>
      <c r="CC5" s="470"/>
      <c r="CD5" s="477" t="s">
        <v>96</v>
      </c>
      <c r="CE5" s="478"/>
      <c r="CF5" s="478"/>
      <c r="CG5" s="478"/>
      <c r="CH5" s="478"/>
      <c r="CI5" s="478"/>
      <c r="CJ5" s="478"/>
      <c r="CK5" s="478"/>
      <c r="CL5" s="478"/>
      <c r="CM5" s="478"/>
      <c r="CN5" s="478"/>
      <c r="CO5" s="478"/>
      <c r="CP5" s="478"/>
      <c r="CQ5" s="478"/>
      <c r="CR5" s="478"/>
      <c r="CS5" s="479"/>
      <c r="CT5" s="438">
        <v>88.2</v>
      </c>
      <c r="CU5" s="439"/>
      <c r="CV5" s="439"/>
      <c r="CW5" s="439"/>
      <c r="CX5" s="439"/>
      <c r="CY5" s="439"/>
      <c r="CZ5" s="439"/>
      <c r="DA5" s="440"/>
      <c r="DB5" s="438">
        <v>82.8</v>
      </c>
      <c r="DC5" s="439"/>
      <c r="DD5" s="439"/>
      <c r="DE5" s="439"/>
      <c r="DF5" s="439"/>
      <c r="DG5" s="439"/>
      <c r="DH5" s="439"/>
      <c r="DI5" s="440"/>
      <c r="DJ5" s="186"/>
      <c r="DK5" s="186"/>
      <c r="DL5" s="186"/>
      <c r="DM5" s="186"/>
      <c r="DN5" s="186"/>
      <c r="DO5" s="186"/>
    </row>
    <row r="6" spans="1:119" ht="18.75" customHeight="1" x14ac:dyDescent="0.15">
      <c r="A6" s="187"/>
      <c r="B6" s="624" t="s">
        <v>97</v>
      </c>
      <c r="C6" s="482"/>
      <c r="D6" s="482"/>
      <c r="E6" s="625"/>
      <c r="F6" s="625"/>
      <c r="G6" s="625"/>
      <c r="H6" s="625"/>
      <c r="I6" s="625"/>
      <c r="J6" s="625"/>
      <c r="K6" s="625"/>
      <c r="L6" s="625" t="s">
        <v>98</v>
      </c>
      <c r="M6" s="625"/>
      <c r="N6" s="625"/>
      <c r="O6" s="625"/>
      <c r="P6" s="625"/>
      <c r="Q6" s="625"/>
      <c r="R6" s="506"/>
      <c r="S6" s="506"/>
      <c r="T6" s="506"/>
      <c r="U6" s="506"/>
      <c r="V6" s="631"/>
      <c r="W6" s="559" t="s">
        <v>99</v>
      </c>
      <c r="X6" s="481"/>
      <c r="Y6" s="481"/>
      <c r="Z6" s="481"/>
      <c r="AA6" s="481"/>
      <c r="AB6" s="482"/>
      <c r="AC6" s="636" t="s">
        <v>100</v>
      </c>
      <c r="AD6" s="637"/>
      <c r="AE6" s="637"/>
      <c r="AF6" s="637"/>
      <c r="AG6" s="637"/>
      <c r="AH6" s="637"/>
      <c r="AI6" s="637"/>
      <c r="AJ6" s="637"/>
      <c r="AK6" s="637"/>
      <c r="AL6" s="638"/>
      <c r="AM6" s="537" t="s">
        <v>101</v>
      </c>
      <c r="AN6" s="442"/>
      <c r="AO6" s="442"/>
      <c r="AP6" s="442"/>
      <c r="AQ6" s="442"/>
      <c r="AR6" s="442"/>
      <c r="AS6" s="442"/>
      <c r="AT6" s="443"/>
      <c r="AU6" s="525" t="s">
        <v>102</v>
      </c>
      <c r="AV6" s="526"/>
      <c r="AW6" s="526"/>
      <c r="AX6" s="526"/>
      <c r="AY6" s="448" t="s">
        <v>103</v>
      </c>
      <c r="AZ6" s="449"/>
      <c r="BA6" s="449"/>
      <c r="BB6" s="449"/>
      <c r="BC6" s="449"/>
      <c r="BD6" s="449"/>
      <c r="BE6" s="449"/>
      <c r="BF6" s="449"/>
      <c r="BG6" s="449"/>
      <c r="BH6" s="449"/>
      <c r="BI6" s="449"/>
      <c r="BJ6" s="449"/>
      <c r="BK6" s="449"/>
      <c r="BL6" s="449"/>
      <c r="BM6" s="450"/>
      <c r="BN6" s="468">
        <v>198510</v>
      </c>
      <c r="BO6" s="469"/>
      <c r="BP6" s="469"/>
      <c r="BQ6" s="469"/>
      <c r="BR6" s="469"/>
      <c r="BS6" s="469"/>
      <c r="BT6" s="469"/>
      <c r="BU6" s="470"/>
      <c r="BV6" s="468">
        <v>225219</v>
      </c>
      <c r="BW6" s="469"/>
      <c r="BX6" s="469"/>
      <c r="BY6" s="469"/>
      <c r="BZ6" s="469"/>
      <c r="CA6" s="469"/>
      <c r="CB6" s="469"/>
      <c r="CC6" s="470"/>
      <c r="CD6" s="477" t="s">
        <v>104</v>
      </c>
      <c r="CE6" s="478"/>
      <c r="CF6" s="478"/>
      <c r="CG6" s="478"/>
      <c r="CH6" s="478"/>
      <c r="CI6" s="478"/>
      <c r="CJ6" s="478"/>
      <c r="CK6" s="478"/>
      <c r="CL6" s="478"/>
      <c r="CM6" s="478"/>
      <c r="CN6" s="478"/>
      <c r="CO6" s="478"/>
      <c r="CP6" s="478"/>
      <c r="CQ6" s="478"/>
      <c r="CR6" s="478"/>
      <c r="CS6" s="479"/>
      <c r="CT6" s="621">
        <v>91.7</v>
      </c>
      <c r="CU6" s="622"/>
      <c r="CV6" s="622"/>
      <c r="CW6" s="622"/>
      <c r="CX6" s="622"/>
      <c r="CY6" s="622"/>
      <c r="CZ6" s="622"/>
      <c r="DA6" s="623"/>
      <c r="DB6" s="621">
        <v>82.8</v>
      </c>
      <c r="DC6" s="622"/>
      <c r="DD6" s="622"/>
      <c r="DE6" s="622"/>
      <c r="DF6" s="622"/>
      <c r="DG6" s="622"/>
      <c r="DH6" s="622"/>
      <c r="DI6" s="623"/>
      <c r="DJ6" s="186"/>
      <c r="DK6" s="186"/>
      <c r="DL6" s="186"/>
      <c r="DM6" s="186"/>
      <c r="DN6" s="186"/>
      <c r="DO6" s="186"/>
    </row>
    <row r="7" spans="1:119" ht="18.75" customHeight="1" x14ac:dyDescent="0.15">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105</v>
      </c>
      <c r="AN7" s="442"/>
      <c r="AO7" s="442"/>
      <c r="AP7" s="442"/>
      <c r="AQ7" s="442"/>
      <c r="AR7" s="442"/>
      <c r="AS7" s="442"/>
      <c r="AT7" s="443"/>
      <c r="AU7" s="525" t="s">
        <v>106</v>
      </c>
      <c r="AV7" s="526"/>
      <c r="AW7" s="526"/>
      <c r="AX7" s="526"/>
      <c r="AY7" s="448" t="s">
        <v>107</v>
      </c>
      <c r="AZ7" s="449"/>
      <c r="BA7" s="449"/>
      <c r="BB7" s="449"/>
      <c r="BC7" s="449"/>
      <c r="BD7" s="449"/>
      <c r="BE7" s="449"/>
      <c r="BF7" s="449"/>
      <c r="BG7" s="449"/>
      <c r="BH7" s="449"/>
      <c r="BI7" s="449"/>
      <c r="BJ7" s="449"/>
      <c r="BK7" s="449"/>
      <c r="BL7" s="449"/>
      <c r="BM7" s="450"/>
      <c r="BN7" s="468">
        <v>19522</v>
      </c>
      <c r="BO7" s="469"/>
      <c r="BP7" s="469"/>
      <c r="BQ7" s="469"/>
      <c r="BR7" s="469"/>
      <c r="BS7" s="469"/>
      <c r="BT7" s="469"/>
      <c r="BU7" s="470"/>
      <c r="BV7" s="468">
        <v>29782</v>
      </c>
      <c r="BW7" s="469"/>
      <c r="BX7" s="469"/>
      <c r="BY7" s="469"/>
      <c r="BZ7" s="469"/>
      <c r="CA7" s="469"/>
      <c r="CB7" s="469"/>
      <c r="CC7" s="470"/>
      <c r="CD7" s="477" t="s">
        <v>108</v>
      </c>
      <c r="CE7" s="478"/>
      <c r="CF7" s="478"/>
      <c r="CG7" s="478"/>
      <c r="CH7" s="478"/>
      <c r="CI7" s="478"/>
      <c r="CJ7" s="478"/>
      <c r="CK7" s="478"/>
      <c r="CL7" s="478"/>
      <c r="CM7" s="478"/>
      <c r="CN7" s="478"/>
      <c r="CO7" s="478"/>
      <c r="CP7" s="478"/>
      <c r="CQ7" s="478"/>
      <c r="CR7" s="478"/>
      <c r="CS7" s="479"/>
      <c r="CT7" s="468">
        <v>4579506</v>
      </c>
      <c r="CU7" s="469"/>
      <c r="CV7" s="469"/>
      <c r="CW7" s="469"/>
      <c r="CX7" s="469"/>
      <c r="CY7" s="469"/>
      <c r="CZ7" s="469"/>
      <c r="DA7" s="470"/>
      <c r="DB7" s="468">
        <v>4387334</v>
      </c>
      <c r="DC7" s="469"/>
      <c r="DD7" s="469"/>
      <c r="DE7" s="469"/>
      <c r="DF7" s="469"/>
      <c r="DG7" s="469"/>
      <c r="DH7" s="469"/>
      <c r="DI7" s="470"/>
      <c r="DJ7" s="186"/>
      <c r="DK7" s="186"/>
      <c r="DL7" s="186"/>
      <c r="DM7" s="186"/>
      <c r="DN7" s="186"/>
      <c r="DO7" s="186"/>
    </row>
    <row r="8" spans="1:119" ht="18.75" customHeight="1" thickBot="1" x14ac:dyDescent="0.2">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109</v>
      </c>
      <c r="AN8" s="442"/>
      <c r="AO8" s="442"/>
      <c r="AP8" s="442"/>
      <c r="AQ8" s="442"/>
      <c r="AR8" s="442"/>
      <c r="AS8" s="442"/>
      <c r="AT8" s="443"/>
      <c r="AU8" s="525" t="s">
        <v>110</v>
      </c>
      <c r="AV8" s="526"/>
      <c r="AW8" s="526"/>
      <c r="AX8" s="526"/>
      <c r="AY8" s="448" t="s">
        <v>111</v>
      </c>
      <c r="AZ8" s="449"/>
      <c r="BA8" s="449"/>
      <c r="BB8" s="449"/>
      <c r="BC8" s="449"/>
      <c r="BD8" s="449"/>
      <c r="BE8" s="449"/>
      <c r="BF8" s="449"/>
      <c r="BG8" s="449"/>
      <c r="BH8" s="449"/>
      <c r="BI8" s="449"/>
      <c r="BJ8" s="449"/>
      <c r="BK8" s="449"/>
      <c r="BL8" s="449"/>
      <c r="BM8" s="450"/>
      <c r="BN8" s="468">
        <v>178988</v>
      </c>
      <c r="BO8" s="469"/>
      <c r="BP8" s="469"/>
      <c r="BQ8" s="469"/>
      <c r="BR8" s="469"/>
      <c r="BS8" s="469"/>
      <c r="BT8" s="469"/>
      <c r="BU8" s="470"/>
      <c r="BV8" s="468">
        <v>195437</v>
      </c>
      <c r="BW8" s="469"/>
      <c r="BX8" s="469"/>
      <c r="BY8" s="469"/>
      <c r="BZ8" s="469"/>
      <c r="CA8" s="469"/>
      <c r="CB8" s="469"/>
      <c r="CC8" s="470"/>
      <c r="CD8" s="477" t="s">
        <v>112</v>
      </c>
      <c r="CE8" s="478"/>
      <c r="CF8" s="478"/>
      <c r="CG8" s="478"/>
      <c r="CH8" s="478"/>
      <c r="CI8" s="478"/>
      <c r="CJ8" s="478"/>
      <c r="CK8" s="478"/>
      <c r="CL8" s="478"/>
      <c r="CM8" s="478"/>
      <c r="CN8" s="478"/>
      <c r="CO8" s="478"/>
      <c r="CP8" s="478"/>
      <c r="CQ8" s="478"/>
      <c r="CR8" s="478"/>
      <c r="CS8" s="479"/>
      <c r="CT8" s="581">
        <v>1.1499999999999999</v>
      </c>
      <c r="CU8" s="582"/>
      <c r="CV8" s="582"/>
      <c r="CW8" s="582"/>
      <c r="CX8" s="582"/>
      <c r="CY8" s="582"/>
      <c r="CZ8" s="582"/>
      <c r="DA8" s="583"/>
      <c r="DB8" s="581">
        <v>1.06</v>
      </c>
      <c r="DC8" s="582"/>
      <c r="DD8" s="582"/>
      <c r="DE8" s="582"/>
      <c r="DF8" s="582"/>
      <c r="DG8" s="582"/>
      <c r="DH8" s="582"/>
      <c r="DI8" s="583"/>
      <c r="DJ8" s="186"/>
      <c r="DK8" s="186"/>
      <c r="DL8" s="186"/>
      <c r="DM8" s="186"/>
      <c r="DN8" s="186"/>
      <c r="DO8" s="186"/>
    </row>
    <row r="9" spans="1:119" ht="18.75" customHeight="1" thickBot="1" x14ac:dyDescent="0.2">
      <c r="A9" s="187"/>
      <c r="B9" s="610" t="s">
        <v>113</v>
      </c>
      <c r="C9" s="611"/>
      <c r="D9" s="611"/>
      <c r="E9" s="611"/>
      <c r="F9" s="611"/>
      <c r="G9" s="611"/>
      <c r="H9" s="611"/>
      <c r="I9" s="611"/>
      <c r="J9" s="611"/>
      <c r="K9" s="531"/>
      <c r="L9" s="612" t="s">
        <v>114</v>
      </c>
      <c r="M9" s="613"/>
      <c r="N9" s="613"/>
      <c r="O9" s="613"/>
      <c r="P9" s="613"/>
      <c r="Q9" s="614"/>
      <c r="R9" s="615">
        <v>11789</v>
      </c>
      <c r="S9" s="616"/>
      <c r="T9" s="616"/>
      <c r="U9" s="616"/>
      <c r="V9" s="617"/>
      <c r="W9" s="547" t="s">
        <v>115</v>
      </c>
      <c r="X9" s="548"/>
      <c r="Y9" s="548"/>
      <c r="Z9" s="548"/>
      <c r="AA9" s="548"/>
      <c r="AB9" s="548"/>
      <c r="AC9" s="548"/>
      <c r="AD9" s="548"/>
      <c r="AE9" s="548"/>
      <c r="AF9" s="548"/>
      <c r="AG9" s="548"/>
      <c r="AH9" s="548"/>
      <c r="AI9" s="548"/>
      <c r="AJ9" s="548"/>
      <c r="AK9" s="548"/>
      <c r="AL9" s="618"/>
      <c r="AM9" s="537" t="s">
        <v>116</v>
      </c>
      <c r="AN9" s="442"/>
      <c r="AO9" s="442"/>
      <c r="AP9" s="442"/>
      <c r="AQ9" s="442"/>
      <c r="AR9" s="442"/>
      <c r="AS9" s="442"/>
      <c r="AT9" s="443"/>
      <c r="AU9" s="525" t="s">
        <v>117</v>
      </c>
      <c r="AV9" s="526"/>
      <c r="AW9" s="526"/>
      <c r="AX9" s="526"/>
      <c r="AY9" s="448" t="s">
        <v>118</v>
      </c>
      <c r="AZ9" s="449"/>
      <c r="BA9" s="449"/>
      <c r="BB9" s="449"/>
      <c r="BC9" s="449"/>
      <c r="BD9" s="449"/>
      <c r="BE9" s="449"/>
      <c r="BF9" s="449"/>
      <c r="BG9" s="449"/>
      <c r="BH9" s="449"/>
      <c r="BI9" s="449"/>
      <c r="BJ9" s="449"/>
      <c r="BK9" s="449"/>
      <c r="BL9" s="449"/>
      <c r="BM9" s="450"/>
      <c r="BN9" s="468">
        <v>-16449</v>
      </c>
      <c r="BO9" s="469"/>
      <c r="BP9" s="469"/>
      <c r="BQ9" s="469"/>
      <c r="BR9" s="469"/>
      <c r="BS9" s="469"/>
      <c r="BT9" s="469"/>
      <c r="BU9" s="470"/>
      <c r="BV9" s="468">
        <v>27290</v>
      </c>
      <c r="BW9" s="469"/>
      <c r="BX9" s="469"/>
      <c r="BY9" s="469"/>
      <c r="BZ9" s="469"/>
      <c r="CA9" s="469"/>
      <c r="CB9" s="469"/>
      <c r="CC9" s="470"/>
      <c r="CD9" s="477" t="s">
        <v>119</v>
      </c>
      <c r="CE9" s="478"/>
      <c r="CF9" s="478"/>
      <c r="CG9" s="478"/>
      <c r="CH9" s="478"/>
      <c r="CI9" s="478"/>
      <c r="CJ9" s="478"/>
      <c r="CK9" s="478"/>
      <c r="CL9" s="478"/>
      <c r="CM9" s="478"/>
      <c r="CN9" s="478"/>
      <c r="CO9" s="478"/>
      <c r="CP9" s="478"/>
      <c r="CQ9" s="478"/>
      <c r="CR9" s="478"/>
      <c r="CS9" s="479"/>
      <c r="CT9" s="438">
        <v>11.9</v>
      </c>
      <c r="CU9" s="439"/>
      <c r="CV9" s="439"/>
      <c r="CW9" s="439"/>
      <c r="CX9" s="439"/>
      <c r="CY9" s="439"/>
      <c r="CZ9" s="439"/>
      <c r="DA9" s="440"/>
      <c r="DB9" s="438">
        <v>12.3</v>
      </c>
      <c r="DC9" s="439"/>
      <c r="DD9" s="439"/>
      <c r="DE9" s="439"/>
      <c r="DF9" s="439"/>
      <c r="DG9" s="439"/>
      <c r="DH9" s="439"/>
      <c r="DI9" s="440"/>
      <c r="DJ9" s="186"/>
      <c r="DK9" s="186"/>
      <c r="DL9" s="186"/>
      <c r="DM9" s="186"/>
      <c r="DN9" s="186"/>
      <c r="DO9" s="186"/>
    </row>
    <row r="10" spans="1:119" ht="18.75" customHeight="1" thickBot="1" x14ac:dyDescent="0.2">
      <c r="A10" s="187"/>
      <c r="B10" s="610"/>
      <c r="C10" s="611"/>
      <c r="D10" s="611"/>
      <c r="E10" s="611"/>
      <c r="F10" s="611"/>
      <c r="G10" s="611"/>
      <c r="H10" s="611"/>
      <c r="I10" s="611"/>
      <c r="J10" s="611"/>
      <c r="K10" s="531"/>
      <c r="L10" s="441" t="s">
        <v>120</v>
      </c>
      <c r="M10" s="442"/>
      <c r="N10" s="442"/>
      <c r="O10" s="442"/>
      <c r="P10" s="442"/>
      <c r="Q10" s="443"/>
      <c r="R10" s="444">
        <v>12434</v>
      </c>
      <c r="S10" s="445"/>
      <c r="T10" s="445"/>
      <c r="U10" s="445"/>
      <c r="V10" s="447"/>
      <c r="W10" s="619"/>
      <c r="X10" s="430"/>
      <c r="Y10" s="430"/>
      <c r="Z10" s="430"/>
      <c r="AA10" s="430"/>
      <c r="AB10" s="430"/>
      <c r="AC10" s="430"/>
      <c r="AD10" s="430"/>
      <c r="AE10" s="430"/>
      <c r="AF10" s="430"/>
      <c r="AG10" s="430"/>
      <c r="AH10" s="430"/>
      <c r="AI10" s="430"/>
      <c r="AJ10" s="430"/>
      <c r="AK10" s="430"/>
      <c r="AL10" s="620"/>
      <c r="AM10" s="537" t="s">
        <v>121</v>
      </c>
      <c r="AN10" s="442"/>
      <c r="AO10" s="442"/>
      <c r="AP10" s="442"/>
      <c r="AQ10" s="442"/>
      <c r="AR10" s="442"/>
      <c r="AS10" s="442"/>
      <c r="AT10" s="443"/>
      <c r="AU10" s="525" t="s">
        <v>122</v>
      </c>
      <c r="AV10" s="526"/>
      <c r="AW10" s="526"/>
      <c r="AX10" s="526"/>
      <c r="AY10" s="448" t="s">
        <v>123</v>
      </c>
      <c r="AZ10" s="449"/>
      <c r="BA10" s="449"/>
      <c r="BB10" s="449"/>
      <c r="BC10" s="449"/>
      <c r="BD10" s="449"/>
      <c r="BE10" s="449"/>
      <c r="BF10" s="449"/>
      <c r="BG10" s="449"/>
      <c r="BH10" s="449"/>
      <c r="BI10" s="449"/>
      <c r="BJ10" s="449"/>
      <c r="BK10" s="449"/>
      <c r="BL10" s="449"/>
      <c r="BM10" s="450"/>
      <c r="BN10" s="468">
        <v>639</v>
      </c>
      <c r="BO10" s="469"/>
      <c r="BP10" s="469"/>
      <c r="BQ10" s="469"/>
      <c r="BR10" s="469"/>
      <c r="BS10" s="469"/>
      <c r="BT10" s="469"/>
      <c r="BU10" s="470"/>
      <c r="BV10" s="468">
        <v>245666</v>
      </c>
      <c r="BW10" s="469"/>
      <c r="BX10" s="469"/>
      <c r="BY10" s="469"/>
      <c r="BZ10" s="469"/>
      <c r="CA10" s="469"/>
      <c r="CB10" s="469"/>
      <c r="CC10" s="470"/>
      <c r="CD10" s="191" t="s">
        <v>124</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10"/>
      <c r="C11" s="611"/>
      <c r="D11" s="611"/>
      <c r="E11" s="611"/>
      <c r="F11" s="611"/>
      <c r="G11" s="611"/>
      <c r="H11" s="611"/>
      <c r="I11" s="611"/>
      <c r="J11" s="611"/>
      <c r="K11" s="531"/>
      <c r="L11" s="514" t="s">
        <v>125</v>
      </c>
      <c r="M11" s="515"/>
      <c r="N11" s="515"/>
      <c r="O11" s="515"/>
      <c r="P11" s="515"/>
      <c r="Q11" s="516"/>
      <c r="R11" s="607" t="s">
        <v>126</v>
      </c>
      <c r="S11" s="608"/>
      <c r="T11" s="608"/>
      <c r="U11" s="608"/>
      <c r="V11" s="609"/>
      <c r="W11" s="619"/>
      <c r="X11" s="430"/>
      <c r="Y11" s="430"/>
      <c r="Z11" s="430"/>
      <c r="AA11" s="430"/>
      <c r="AB11" s="430"/>
      <c r="AC11" s="430"/>
      <c r="AD11" s="430"/>
      <c r="AE11" s="430"/>
      <c r="AF11" s="430"/>
      <c r="AG11" s="430"/>
      <c r="AH11" s="430"/>
      <c r="AI11" s="430"/>
      <c r="AJ11" s="430"/>
      <c r="AK11" s="430"/>
      <c r="AL11" s="620"/>
      <c r="AM11" s="537" t="s">
        <v>127</v>
      </c>
      <c r="AN11" s="442"/>
      <c r="AO11" s="442"/>
      <c r="AP11" s="442"/>
      <c r="AQ11" s="442"/>
      <c r="AR11" s="442"/>
      <c r="AS11" s="442"/>
      <c r="AT11" s="443"/>
      <c r="AU11" s="525" t="s">
        <v>122</v>
      </c>
      <c r="AV11" s="526"/>
      <c r="AW11" s="526"/>
      <c r="AX11" s="526"/>
      <c r="AY11" s="448" t="s">
        <v>128</v>
      </c>
      <c r="AZ11" s="449"/>
      <c r="BA11" s="449"/>
      <c r="BB11" s="449"/>
      <c r="BC11" s="449"/>
      <c r="BD11" s="449"/>
      <c r="BE11" s="449"/>
      <c r="BF11" s="449"/>
      <c r="BG11" s="449"/>
      <c r="BH11" s="449"/>
      <c r="BI11" s="449"/>
      <c r="BJ11" s="449"/>
      <c r="BK11" s="449"/>
      <c r="BL11" s="449"/>
      <c r="BM11" s="450"/>
      <c r="BN11" s="468">
        <v>128362</v>
      </c>
      <c r="BO11" s="469"/>
      <c r="BP11" s="469"/>
      <c r="BQ11" s="469"/>
      <c r="BR11" s="469"/>
      <c r="BS11" s="469"/>
      <c r="BT11" s="469"/>
      <c r="BU11" s="470"/>
      <c r="BV11" s="468">
        <v>148610</v>
      </c>
      <c r="BW11" s="469"/>
      <c r="BX11" s="469"/>
      <c r="BY11" s="469"/>
      <c r="BZ11" s="469"/>
      <c r="CA11" s="469"/>
      <c r="CB11" s="469"/>
      <c r="CC11" s="470"/>
      <c r="CD11" s="477" t="s">
        <v>129</v>
      </c>
      <c r="CE11" s="478"/>
      <c r="CF11" s="478"/>
      <c r="CG11" s="478"/>
      <c r="CH11" s="478"/>
      <c r="CI11" s="478"/>
      <c r="CJ11" s="478"/>
      <c r="CK11" s="478"/>
      <c r="CL11" s="478"/>
      <c r="CM11" s="478"/>
      <c r="CN11" s="478"/>
      <c r="CO11" s="478"/>
      <c r="CP11" s="478"/>
      <c r="CQ11" s="478"/>
      <c r="CR11" s="478"/>
      <c r="CS11" s="479"/>
      <c r="CT11" s="581" t="s">
        <v>130</v>
      </c>
      <c r="CU11" s="582"/>
      <c r="CV11" s="582"/>
      <c r="CW11" s="582"/>
      <c r="CX11" s="582"/>
      <c r="CY11" s="582"/>
      <c r="CZ11" s="582"/>
      <c r="DA11" s="583"/>
      <c r="DB11" s="581" t="s">
        <v>131</v>
      </c>
      <c r="DC11" s="582"/>
      <c r="DD11" s="582"/>
      <c r="DE11" s="582"/>
      <c r="DF11" s="582"/>
      <c r="DG11" s="582"/>
      <c r="DH11" s="582"/>
      <c r="DI11" s="583"/>
      <c r="DJ11" s="186"/>
      <c r="DK11" s="186"/>
      <c r="DL11" s="186"/>
      <c r="DM11" s="186"/>
      <c r="DN11" s="186"/>
      <c r="DO11" s="186"/>
    </row>
    <row r="12" spans="1:119" ht="18.75" customHeight="1" x14ac:dyDescent="0.15">
      <c r="A12" s="187"/>
      <c r="B12" s="584" t="s">
        <v>132</v>
      </c>
      <c r="C12" s="585"/>
      <c r="D12" s="585"/>
      <c r="E12" s="585"/>
      <c r="F12" s="585"/>
      <c r="G12" s="585"/>
      <c r="H12" s="585"/>
      <c r="I12" s="585"/>
      <c r="J12" s="585"/>
      <c r="K12" s="586"/>
      <c r="L12" s="593" t="s">
        <v>133</v>
      </c>
      <c r="M12" s="594"/>
      <c r="N12" s="594"/>
      <c r="O12" s="594"/>
      <c r="P12" s="594"/>
      <c r="Q12" s="595"/>
      <c r="R12" s="596">
        <v>11848</v>
      </c>
      <c r="S12" s="597"/>
      <c r="T12" s="597"/>
      <c r="U12" s="597"/>
      <c r="V12" s="598"/>
      <c r="W12" s="599" t="s">
        <v>1</v>
      </c>
      <c r="X12" s="526"/>
      <c r="Y12" s="526"/>
      <c r="Z12" s="526"/>
      <c r="AA12" s="526"/>
      <c r="AB12" s="600"/>
      <c r="AC12" s="601" t="s">
        <v>134</v>
      </c>
      <c r="AD12" s="602"/>
      <c r="AE12" s="602"/>
      <c r="AF12" s="602"/>
      <c r="AG12" s="603"/>
      <c r="AH12" s="601" t="s">
        <v>135</v>
      </c>
      <c r="AI12" s="602"/>
      <c r="AJ12" s="602"/>
      <c r="AK12" s="602"/>
      <c r="AL12" s="604"/>
      <c r="AM12" s="537" t="s">
        <v>136</v>
      </c>
      <c r="AN12" s="442"/>
      <c r="AO12" s="442"/>
      <c r="AP12" s="442"/>
      <c r="AQ12" s="442"/>
      <c r="AR12" s="442"/>
      <c r="AS12" s="442"/>
      <c r="AT12" s="443"/>
      <c r="AU12" s="525" t="s">
        <v>137</v>
      </c>
      <c r="AV12" s="526"/>
      <c r="AW12" s="526"/>
      <c r="AX12" s="526"/>
      <c r="AY12" s="448" t="s">
        <v>138</v>
      </c>
      <c r="AZ12" s="449"/>
      <c r="BA12" s="449"/>
      <c r="BB12" s="449"/>
      <c r="BC12" s="449"/>
      <c r="BD12" s="449"/>
      <c r="BE12" s="449"/>
      <c r="BF12" s="449"/>
      <c r="BG12" s="449"/>
      <c r="BH12" s="449"/>
      <c r="BI12" s="449"/>
      <c r="BJ12" s="449"/>
      <c r="BK12" s="449"/>
      <c r="BL12" s="449"/>
      <c r="BM12" s="450"/>
      <c r="BN12" s="468">
        <v>0</v>
      </c>
      <c r="BO12" s="469"/>
      <c r="BP12" s="469"/>
      <c r="BQ12" s="469"/>
      <c r="BR12" s="469"/>
      <c r="BS12" s="469"/>
      <c r="BT12" s="469"/>
      <c r="BU12" s="470"/>
      <c r="BV12" s="468">
        <v>0</v>
      </c>
      <c r="BW12" s="469"/>
      <c r="BX12" s="469"/>
      <c r="BY12" s="469"/>
      <c r="BZ12" s="469"/>
      <c r="CA12" s="469"/>
      <c r="CB12" s="469"/>
      <c r="CC12" s="470"/>
      <c r="CD12" s="477" t="s">
        <v>139</v>
      </c>
      <c r="CE12" s="478"/>
      <c r="CF12" s="478"/>
      <c r="CG12" s="478"/>
      <c r="CH12" s="478"/>
      <c r="CI12" s="478"/>
      <c r="CJ12" s="478"/>
      <c r="CK12" s="478"/>
      <c r="CL12" s="478"/>
      <c r="CM12" s="478"/>
      <c r="CN12" s="478"/>
      <c r="CO12" s="478"/>
      <c r="CP12" s="478"/>
      <c r="CQ12" s="478"/>
      <c r="CR12" s="478"/>
      <c r="CS12" s="479"/>
      <c r="CT12" s="581" t="s">
        <v>140</v>
      </c>
      <c r="CU12" s="582"/>
      <c r="CV12" s="582"/>
      <c r="CW12" s="582"/>
      <c r="CX12" s="582"/>
      <c r="CY12" s="582"/>
      <c r="CZ12" s="582"/>
      <c r="DA12" s="583"/>
      <c r="DB12" s="581" t="s">
        <v>130</v>
      </c>
      <c r="DC12" s="582"/>
      <c r="DD12" s="582"/>
      <c r="DE12" s="582"/>
      <c r="DF12" s="582"/>
      <c r="DG12" s="582"/>
      <c r="DH12" s="582"/>
      <c r="DI12" s="583"/>
      <c r="DJ12" s="186"/>
      <c r="DK12" s="186"/>
      <c r="DL12" s="186"/>
      <c r="DM12" s="186"/>
      <c r="DN12" s="186"/>
      <c r="DO12" s="186"/>
    </row>
    <row r="13" spans="1:119" ht="18.75" customHeight="1" x14ac:dyDescent="0.15">
      <c r="A13" s="187"/>
      <c r="B13" s="587"/>
      <c r="C13" s="588"/>
      <c r="D13" s="588"/>
      <c r="E13" s="588"/>
      <c r="F13" s="588"/>
      <c r="G13" s="588"/>
      <c r="H13" s="588"/>
      <c r="I13" s="588"/>
      <c r="J13" s="588"/>
      <c r="K13" s="589"/>
      <c r="L13" s="197"/>
      <c r="M13" s="568" t="s">
        <v>141</v>
      </c>
      <c r="N13" s="569"/>
      <c r="O13" s="569"/>
      <c r="P13" s="569"/>
      <c r="Q13" s="570"/>
      <c r="R13" s="571">
        <v>11693</v>
      </c>
      <c r="S13" s="572"/>
      <c r="T13" s="572"/>
      <c r="U13" s="572"/>
      <c r="V13" s="573"/>
      <c r="W13" s="559" t="s">
        <v>142</v>
      </c>
      <c r="X13" s="481"/>
      <c r="Y13" s="481"/>
      <c r="Z13" s="481"/>
      <c r="AA13" s="481"/>
      <c r="AB13" s="482"/>
      <c r="AC13" s="444">
        <v>459</v>
      </c>
      <c r="AD13" s="445"/>
      <c r="AE13" s="445"/>
      <c r="AF13" s="445"/>
      <c r="AG13" s="446"/>
      <c r="AH13" s="444">
        <v>504</v>
      </c>
      <c r="AI13" s="445"/>
      <c r="AJ13" s="445"/>
      <c r="AK13" s="445"/>
      <c r="AL13" s="447"/>
      <c r="AM13" s="537" t="s">
        <v>143</v>
      </c>
      <c r="AN13" s="442"/>
      <c r="AO13" s="442"/>
      <c r="AP13" s="442"/>
      <c r="AQ13" s="442"/>
      <c r="AR13" s="442"/>
      <c r="AS13" s="442"/>
      <c r="AT13" s="443"/>
      <c r="AU13" s="525" t="s">
        <v>144</v>
      </c>
      <c r="AV13" s="526"/>
      <c r="AW13" s="526"/>
      <c r="AX13" s="526"/>
      <c r="AY13" s="448" t="s">
        <v>145</v>
      </c>
      <c r="AZ13" s="449"/>
      <c r="BA13" s="449"/>
      <c r="BB13" s="449"/>
      <c r="BC13" s="449"/>
      <c r="BD13" s="449"/>
      <c r="BE13" s="449"/>
      <c r="BF13" s="449"/>
      <c r="BG13" s="449"/>
      <c r="BH13" s="449"/>
      <c r="BI13" s="449"/>
      <c r="BJ13" s="449"/>
      <c r="BK13" s="449"/>
      <c r="BL13" s="449"/>
      <c r="BM13" s="450"/>
      <c r="BN13" s="468">
        <v>112552</v>
      </c>
      <c r="BO13" s="469"/>
      <c r="BP13" s="469"/>
      <c r="BQ13" s="469"/>
      <c r="BR13" s="469"/>
      <c r="BS13" s="469"/>
      <c r="BT13" s="469"/>
      <c r="BU13" s="470"/>
      <c r="BV13" s="468">
        <v>421566</v>
      </c>
      <c r="BW13" s="469"/>
      <c r="BX13" s="469"/>
      <c r="BY13" s="469"/>
      <c r="BZ13" s="469"/>
      <c r="CA13" s="469"/>
      <c r="CB13" s="469"/>
      <c r="CC13" s="470"/>
      <c r="CD13" s="477" t="s">
        <v>146</v>
      </c>
      <c r="CE13" s="478"/>
      <c r="CF13" s="478"/>
      <c r="CG13" s="478"/>
      <c r="CH13" s="478"/>
      <c r="CI13" s="478"/>
      <c r="CJ13" s="478"/>
      <c r="CK13" s="478"/>
      <c r="CL13" s="478"/>
      <c r="CM13" s="478"/>
      <c r="CN13" s="478"/>
      <c r="CO13" s="478"/>
      <c r="CP13" s="478"/>
      <c r="CQ13" s="478"/>
      <c r="CR13" s="478"/>
      <c r="CS13" s="479"/>
      <c r="CT13" s="438">
        <v>7.7</v>
      </c>
      <c r="CU13" s="439"/>
      <c r="CV13" s="439"/>
      <c r="CW13" s="439"/>
      <c r="CX13" s="439"/>
      <c r="CY13" s="439"/>
      <c r="CZ13" s="439"/>
      <c r="DA13" s="440"/>
      <c r="DB13" s="438">
        <v>9.6999999999999993</v>
      </c>
      <c r="DC13" s="439"/>
      <c r="DD13" s="439"/>
      <c r="DE13" s="439"/>
      <c r="DF13" s="439"/>
      <c r="DG13" s="439"/>
      <c r="DH13" s="439"/>
      <c r="DI13" s="440"/>
      <c r="DJ13" s="186"/>
      <c r="DK13" s="186"/>
      <c r="DL13" s="186"/>
      <c r="DM13" s="186"/>
      <c r="DN13" s="186"/>
      <c r="DO13" s="186"/>
    </row>
    <row r="14" spans="1:119" ht="18.75" customHeight="1" thickBot="1" x14ac:dyDescent="0.2">
      <c r="A14" s="187"/>
      <c r="B14" s="587"/>
      <c r="C14" s="588"/>
      <c r="D14" s="588"/>
      <c r="E14" s="588"/>
      <c r="F14" s="588"/>
      <c r="G14" s="588"/>
      <c r="H14" s="588"/>
      <c r="I14" s="588"/>
      <c r="J14" s="588"/>
      <c r="K14" s="589"/>
      <c r="L14" s="561" t="s">
        <v>147</v>
      </c>
      <c r="M14" s="605"/>
      <c r="N14" s="605"/>
      <c r="O14" s="605"/>
      <c r="P14" s="605"/>
      <c r="Q14" s="606"/>
      <c r="R14" s="571">
        <v>11963</v>
      </c>
      <c r="S14" s="572"/>
      <c r="T14" s="572"/>
      <c r="U14" s="572"/>
      <c r="V14" s="573"/>
      <c r="W14" s="574"/>
      <c r="X14" s="484"/>
      <c r="Y14" s="484"/>
      <c r="Z14" s="484"/>
      <c r="AA14" s="484"/>
      <c r="AB14" s="485"/>
      <c r="AC14" s="564">
        <v>6.6</v>
      </c>
      <c r="AD14" s="565"/>
      <c r="AE14" s="565"/>
      <c r="AF14" s="565"/>
      <c r="AG14" s="566"/>
      <c r="AH14" s="564">
        <v>6.9</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148</v>
      </c>
      <c r="CE14" s="475"/>
      <c r="CF14" s="475"/>
      <c r="CG14" s="475"/>
      <c r="CH14" s="475"/>
      <c r="CI14" s="475"/>
      <c r="CJ14" s="475"/>
      <c r="CK14" s="475"/>
      <c r="CL14" s="475"/>
      <c r="CM14" s="475"/>
      <c r="CN14" s="475"/>
      <c r="CO14" s="475"/>
      <c r="CP14" s="475"/>
      <c r="CQ14" s="475"/>
      <c r="CR14" s="475"/>
      <c r="CS14" s="476"/>
      <c r="CT14" s="575" t="s">
        <v>131</v>
      </c>
      <c r="CU14" s="576"/>
      <c r="CV14" s="576"/>
      <c r="CW14" s="576"/>
      <c r="CX14" s="576"/>
      <c r="CY14" s="576"/>
      <c r="CZ14" s="576"/>
      <c r="DA14" s="577"/>
      <c r="DB14" s="575" t="s">
        <v>130</v>
      </c>
      <c r="DC14" s="576"/>
      <c r="DD14" s="576"/>
      <c r="DE14" s="576"/>
      <c r="DF14" s="576"/>
      <c r="DG14" s="576"/>
      <c r="DH14" s="576"/>
      <c r="DI14" s="577"/>
      <c r="DJ14" s="186"/>
      <c r="DK14" s="186"/>
      <c r="DL14" s="186"/>
      <c r="DM14" s="186"/>
      <c r="DN14" s="186"/>
      <c r="DO14" s="186"/>
    </row>
    <row r="15" spans="1:119" ht="18.75" customHeight="1" x14ac:dyDescent="0.15">
      <c r="A15" s="187"/>
      <c r="B15" s="587"/>
      <c r="C15" s="588"/>
      <c r="D15" s="588"/>
      <c r="E15" s="588"/>
      <c r="F15" s="588"/>
      <c r="G15" s="588"/>
      <c r="H15" s="588"/>
      <c r="I15" s="588"/>
      <c r="J15" s="588"/>
      <c r="K15" s="589"/>
      <c r="L15" s="197"/>
      <c r="M15" s="568" t="s">
        <v>141</v>
      </c>
      <c r="N15" s="569"/>
      <c r="O15" s="569"/>
      <c r="P15" s="569"/>
      <c r="Q15" s="570"/>
      <c r="R15" s="571">
        <v>11826</v>
      </c>
      <c r="S15" s="572"/>
      <c r="T15" s="572"/>
      <c r="U15" s="572"/>
      <c r="V15" s="573"/>
      <c r="W15" s="559" t="s">
        <v>149</v>
      </c>
      <c r="X15" s="481"/>
      <c r="Y15" s="481"/>
      <c r="Z15" s="481"/>
      <c r="AA15" s="481"/>
      <c r="AB15" s="482"/>
      <c r="AC15" s="444">
        <v>3141</v>
      </c>
      <c r="AD15" s="445"/>
      <c r="AE15" s="445"/>
      <c r="AF15" s="445"/>
      <c r="AG15" s="446"/>
      <c r="AH15" s="444">
        <v>3558</v>
      </c>
      <c r="AI15" s="445"/>
      <c r="AJ15" s="445"/>
      <c r="AK15" s="445"/>
      <c r="AL15" s="447"/>
      <c r="AM15" s="537"/>
      <c r="AN15" s="442"/>
      <c r="AO15" s="442"/>
      <c r="AP15" s="442"/>
      <c r="AQ15" s="442"/>
      <c r="AR15" s="442"/>
      <c r="AS15" s="442"/>
      <c r="AT15" s="443"/>
      <c r="AU15" s="525"/>
      <c r="AV15" s="526"/>
      <c r="AW15" s="526"/>
      <c r="AX15" s="526"/>
      <c r="AY15" s="460" t="s">
        <v>150</v>
      </c>
      <c r="AZ15" s="461"/>
      <c r="BA15" s="461"/>
      <c r="BB15" s="461"/>
      <c r="BC15" s="461"/>
      <c r="BD15" s="461"/>
      <c r="BE15" s="461"/>
      <c r="BF15" s="461"/>
      <c r="BG15" s="461"/>
      <c r="BH15" s="461"/>
      <c r="BI15" s="461"/>
      <c r="BJ15" s="461"/>
      <c r="BK15" s="461"/>
      <c r="BL15" s="461"/>
      <c r="BM15" s="462"/>
      <c r="BN15" s="463">
        <v>3518214</v>
      </c>
      <c r="BO15" s="464"/>
      <c r="BP15" s="464"/>
      <c r="BQ15" s="464"/>
      <c r="BR15" s="464"/>
      <c r="BS15" s="464"/>
      <c r="BT15" s="464"/>
      <c r="BU15" s="465"/>
      <c r="BV15" s="463">
        <v>3357343</v>
      </c>
      <c r="BW15" s="464"/>
      <c r="BX15" s="464"/>
      <c r="BY15" s="464"/>
      <c r="BZ15" s="464"/>
      <c r="CA15" s="464"/>
      <c r="CB15" s="464"/>
      <c r="CC15" s="465"/>
      <c r="CD15" s="578" t="s">
        <v>151</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7"/>
      <c r="C16" s="588"/>
      <c r="D16" s="588"/>
      <c r="E16" s="588"/>
      <c r="F16" s="588"/>
      <c r="G16" s="588"/>
      <c r="H16" s="588"/>
      <c r="I16" s="588"/>
      <c r="J16" s="588"/>
      <c r="K16" s="589"/>
      <c r="L16" s="561" t="s">
        <v>152</v>
      </c>
      <c r="M16" s="562"/>
      <c r="N16" s="562"/>
      <c r="O16" s="562"/>
      <c r="P16" s="562"/>
      <c r="Q16" s="563"/>
      <c r="R16" s="556" t="s">
        <v>153</v>
      </c>
      <c r="S16" s="557"/>
      <c r="T16" s="557"/>
      <c r="U16" s="557"/>
      <c r="V16" s="558"/>
      <c r="W16" s="574"/>
      <c r="X16" s="484"/>
      <c r="Y16" s="484"/>
      <c r="Z16" s="484"/>
      <c r="AA16" s="484"/>
      <c r="AB16" s="485"/>
      <c r="AC16" s="564">
        <v>45.4</v>
      </c>
      <c r="AD16" s="565"/>
      <c r="AE16" s="565"/>
      <c r="AF16" s="565"/>
      <c r="AG16" s="566"/>
      <c r="AH16" s="564">
        <v>48.4</v>
      </c>
      <c r="AI16" s="565"/>
      <c r="AJ16" s="565"/>
      <c r="AK16" s="565"/>
      <c r="AL16" s="567"/>
      <c r="AM16" s="537"/>
      <c r="AN16" s="442"/>
      <c r="AO16" s="442"/>
      <c r="AP16" s="442"/>
      <c r="AQ16" s="442"/>
      <c r="AR16" s="442"/>
      <c r="AS16" s="442"/>
      <c r="AT16" s="443"/>
      <c r="AU16" s="525"/>
      <c r="AV16" s="526"/>
      <c r="AW16" s="526"/>
      <c r="AX16" s="526"/>
      <c r="AY16" s="448" t="s">
        <v>154</v>
      </c>
      <c r="AZ16" s="449"/>
      <c r="BA16" s="449"/>
      <c r="BB16" s="449"/>
      <c r="BC16" s="449"/>
      <c r="BD16" s="449"/>
      <c r="BE16" s="449"/>
      <c r="BF16" s="449"/>
      <c r="BG16" s="449"/>
      <c r="BH16" s="449"/>
      <c r="BI16" s="449"/>
      <c r="BJ16" s="449"/>
      <c r="BK16" s="449"/>
      <c r="BL16" s="449"/>
      <c r="BM16" s="450"/>
      <c r="BN16" s="468">
        <v>2976084</v>
      </c>
      <c r="BO16" s="469"/>
      <c r="BP16" s="469"/>
      <c r="BQ16" s="469"/>
      <c r="BR16" s="469"/>
      <c r="BS16" s="469"/>
      <c r="BT16" s="469"/>
      <c r="BU16" s="470"/>
      <c r="BV16" s="468">
        <v>2806275</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x14ac:dyDescent="0.2">
      <c r="A17" s="187"/>
      <c r="B17" s="590"/>
      <c r="C17" s="591"/>
      <c r="D17" s="591"/>
      <c r="E17" s="591"/>
      <c r="F17" s="591"/>
      <c r="G17" s="591"/>
      <c r="H17" s="591"/>
      <c r="I17" s="591"/>
      <c r="J17" s="591"/>
      <c r="K17" s="592"/>
      <c r="L17" s="202"/>
      <c r="M17" s="553" t="s">
        <v>155</v>
      </c>
      <c r="N17" s="554"/>
      <c r="O17" s="554"/>
      <c r="P17" s="554"/>
      <c r="Q17" s="555"/>
      <c r="R17" s="556" t="s">
        <v>156</v>
      </c>
      <c r="S17" s="557"/>
      <c r="T17" s="557"/>
      <c r="U17" s="557"/>
      <c r="V17" s="558"/>
      <c r="W17" s="559" t="s">
        <v>157</v>
      </c>
      <c r="X17" s="481"/>
      <c r="Y17" s="481"/>
      <c r="Z17" s="481"/>
      <c r="AA17" s="481"/>
      <c r="AB17" s="482"/>
      <c r="AC17" s="444">
        <v>3321</v>
      </c>
      <c r="AD17" s="445"/>
      <c r="AE17" s="445"/>
      <c r="AF17" s="445"/>
      <c r="AG17" s="446"/>
      <c r="AH17" s="444">
        <v>3285</v>
      </c>
      <c r="AI17" s="445"/>
      <c r="AJ17" s="445"/>
      <c r="AK17" s="445"/>
      <c r="AL17" s="447"/>
      <c r="AM17" s="537"/>
      <c r="AN17" s="442"/>
      <c r="AO17" s="442"/>
      <c r="AP17" s="442"/>
      <c r="AQ17" s="442"/>
      <c r="AR17" s="442"/>
      <c r="AS17" s="442"/>
      <c r="AT17" s="443"/>
      <c r="AU17" s="525"/>
      <c r="AV17" s="526"/>
      <c r="AW17" s="526"/>
      <c r="AX17" s="526"/>
      <c r="AY17" s="448" t="s">
        <v>158</v>
      </c>
      <c r="AZ17" s="449"/>
      <c r="BA17" s="449"/>
      <c r="BB17" s="449"/>
      <c r="BC17" s="449"/>
      <c r="BD17" s="449"/>
      <c r="BE17" s="449"/>
      <c r="BF17" s="449"/>
      <c r="BG17" s="449"/>
      <c r="BH17" s="449"/>
      <c r="BI17" s="449"/>
      <c r="BJ17" s="449"/>
      <c r="BK17" s="449"/>
      <c r="BL17" s="449"/>
      <c r="BM17" s="450"/>
      <c r="BN17" s="468">
        <v>4579506</v>
      </c>
      <c r="BO17" s="469"/>
      <c r="BP17" s="469"/>
      <c r="BQ17" s="469"/>
      <c r="BR17" s="469"/>
      <c r="BS17" s="469"/>
      <c r="BT17" s="469"/>
      <c r="BU17" s="470"/>
      <c r="BV17" s="468">
        <v>4387334</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x14ac:dyDescent="0.2">
      <c r="A18" s="187"/>
      <c r="B18" s="530" t="s">
        <v>159</v>
      </c>
      <c r="C18" s="531"/>
      <c r="D18" s="531"/>
      <c r="E18" s="532"/>
      <c r="F18" s="532"/>
      <c r="G18" s="532"/>
      <c r="H18" s="532"/>
      <c r="I18" s="532"/>
      <c r="J18" s="532"/>
      <c r="K18" s="532"/>
      <c r="L18" s="533">
        <v>44.55</v>
      </c>
      <c r="M18" s="533"/>
      <c r="N18" s="533"/>
      <c r="O18" s="533"/>
      <c r="P18" s="533"/>
      <c r="Q18" s="533"/>
      <c r="R18" s="534"/>
      <c r="S18" s="534"/>
      <c r="T18" s="534"/>
      <c r="U18" s="534"/>
      <c r="V18" s="535"/>
      <c r="W18" s="549"/>
      <c r="X18" s="550"/>
      <c r="Y18" s="550"/>
      <c r="Z18" s="550"/>
      <c r="AA18" s="550"/>
      <c r="AB18" s="560"/>
      <c r="AC18" s="432">
        <v>48</v>
      </c>
      <c r="AD18" s="433"/>
      <c r="AE18" s="433"/>
      <c r="AF18" s="433"/>
      <c r="AG18" s="536"/>
      <c r="AH18" s="432">
        <v>44.7</v>
      </c>
      <c r="AI18" s="433"/>
      <c r="AJ18" s="433"/>
      <c r="AK18" s="433"/>
      <c r="AL18" s="434"/>
      <c r="AM18" s="537"/>
      <c r="AN18" s="442"/>
      <c r="AO18" s="442"/>
      <c r="AP18" s="442"/>
      <c r="AQ18" s="442"/>
      <c r="AR18" s="442"/>
      <c r="AS18" s="442"/>
      <c r="AT18" s="443"/>
      <c r="AU18" s="525"/>
      <c r="AV18" s="526"/>
      <c r="AW18" s="526"/>
      <c r="AX18" s="526"/>
      <c r="AY18" s="448" t="s">
        <v>160</v>
      </c>
      <c r="AZ18" s="449"/>
      <c r="BA18" s="449"/>
      <c r="BB18" s="449"/>
      <c r="BC18" s="449"/>
      <c r="BD18" s="449"/>
      <c r="BE18" s="449"/>
      <c r="BF18" s="449"/>
      <c r="BG18" s="449"/>
      <c r="BH18" s="449"/>
      <c r="BI18" s="449"/>
      <c r="BJ18" s="449"/>
      <c r="BK18" s="449"/>
      <c r="BL18" s="449"/>
      <c r="BM18" s="450"/>
      <c r="BN18" s="468">
        <v>3643057</v>
      </c>
      <c r="BO18" s="469"/>
      <c r="BP18" s="469"/>
      <c r="BQ18" s="469"/>
      <c r="BR18" s="469"/>
      <c r="BS18" s="469"/>
      <c r="BT18" s="469"/>
      <c r="BU18" s="470"/>
      <c r="BV18" s="468">
        <v>3587845</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x14ac:dyDescent="0.2">
      <c r="A19" s="187"/>
      <c r="B19" s="530" t="s">
        <v>161</v>
      </c>
      <c r="C19" s="531"/>
      <c r="D19" s="531"/>
      <c r="E19" s="532"/>
      <c r="F19" s="532"/>
      <c r="G19" s="532"/>
      <c r="H19" s="532"/>
      <c r="I19" s="532"/>
      <c r="J19" s="532"/>
      <c r="K19" s="532"/>
      <c r="L19" s="538">
        <v>265</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162</v>
      </c>
      <c r="AZ19" s="449"/>
      <c r="BA19" s="449"/>
      <c r="BB19" s="449"/>
      <c r="BC19" s="449"/>
      <c r="BD19" s="449"/>
      <c r="BE19" s="449"/>
      <c r="BF19" s="449"/>
      <c r="BG19" s="449"/>
      <c r="BH19" s="449"/>
      <c r="BI19" s="449"/>
      <c r="BJ19" s="449"/>
      <c r="BK19" s="449"/>
      <c r="BL19" s="449"/>
      <c r="BM19" s="450"/>
      <c r="BN19" s="468">
        <v>4671639</v>
      </c>
      <c r="BO19" s="469"/>
      <c r="BP19" s="469"/>
      <c r="BQ19" s="469"/>
      <c r="BR19" s="469"/>
      <c r="BS19" s="469"/>
      <c r="BT19" s="469"/>
      <c r="BU19" s="470"/>
      <c r="BV19" s="468">
        <v>4719520</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x14ac:dyDescent="0.2">
      <c r="A20" s="187"/>
      <c r="B20" s="530" t="s">
        <v>163</v>
      </c>
      <c r="C20" s="531"/>
      <c r="D20" s="531"/>
      <c r="E20" s="532"/>
      <c r="F20" s="532"/>
      <c r="G20" s="532"/>
      <c r="H20" s="532"/>
      <c r="I20" s="532"/>
      <c r="J20" s="532"/>
      <c r="K20" s="532"/>
      <c r="L20" s="538">
        <v>4435</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x14ac:dyDescent="0.15">
      <c r="A21" s="187"/>
      <c r="B21" s="527" t="s">
        <v>164</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x14ac:dyDescent="0.2">
      <c r="A22" s="187"/>
      <c r="B22" s="497" t="s">
        <v>165</v>
      </c>
      <c r="C22" s="498"/>
      <c r="D22" s="499"/>
      <c r="E22" s="506" t="s">
        <v>1</v>
      </c>
      <c r="F22" s="481"/>
      <c r="G22" s="481"/>
      <c r="H22" s="481"/>
      <c r="I22" s="481"/>
      <c r="J22" s="481"/>
      <c r="K22" s="482"/>
      <c r="L22" s="506" t="s">
        <v>166</v>
      </c>
      <c r="M22" s="481"/>
      <c r="N22" s="481"/>
      <c r="O22" s="481"/>
      <c r="P22" s="482"/>
      <c r="Q22" s="491" t="s">
        <v>167</v>
      </c>
      <c r="R22" s="492"/>
      <c r="S22" s="492"/>
      <c r="T22" s="492"/>
      <c r="U22" s="492"/>
      <c r="V22" s="507"/>
      <c r="W22" s="509" t="s">
        <v>168</v>
      </c>
      <c r="X22" s="498"/>
      <c r="Y22" s="499"/>
      <c r="Z22" s="506" t="s">
        <v>1</v>
      </c>
      <c r="AA22" s="481"/>
      <c r="AB22" s="481"/>
      <c r="AC22" s="481"/>
      <c r="AD22" s="481"/>
      <c r="AE22" s="481"/>
      <c r="AF22" s="481"/>
      <c r="AG22" s="482"/>
      <c r="AH22" s="480" t="s">
        <v>169</v>
      </c>
      <c r="AI22" s="481"/>
      <c r="AJ22" s="481"/>
      <c r="AK22" s="481"/>
      <c r="AL22" s="482"/>
      <c r="AM22" s="480" t="s">
        <v>170</v>
      </c>
      <c r="AN22" s="486"/>
      <c r="AO22" s="486"/>
      <c r="AP22" s="486"/>
      <c r="AQ22" s="486"/>
      <c r="AR22" s="487"/>
      <c r="AS22" s="491" t="s">
        <v>167</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x14ac:dyDescent="0.15">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171</v>
      </c>
      <c r="AZ23" s="461"/>
      <c r="BA23" s="461"/>
      <c r="BB23" s="461"/>
      <c r="BC23" s="461"/>
      <c r="BD23" s="461"/>
      <c r="BE23" s="461"/>
      <c r="BF23" s="461"/>
      <c r="BG23" s="461"/>
      <c r="BH23" s="461"/>
      <c r="BI23" s="461"/>
      <c r="BJ23" s="461"/>
      <c r="BK23" s="461"/>
      <c r="BL23" s="461"/>
      <c r="BM23" s="462"/>
      <c r="BN23" s="468">
        <v>4619475</v>
      </c>
      <c r="BO23" s="469"/>
      <c r="BP23" s="469"/>
      <c r="BQ23" s="469"/>
      <c r="BR23" s="469"/>
      <c r="BS23" s="469"/>
      <c r="BT23" s="469"/>
      <c r="BU23" s="470"/>
      <c r="BV23" s="468">
        <v>4224319</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x14ac:dyDescent="0.2">
      <c r="A24" s="187"/>
      <c r="B24" s="500"/>
      <c r="C24" s="501"/>
      <c r="D24" s="502"/>
      <c r="E24" s="441" t="s">
        <v>172</v>
      </c>
      <c r="F24" s="442"/>
      <c r="G24" s="442"/>
      <c r="H24" s="442"/>
      <c r="I24" s="442"/>
      <c r="J24" s="442"/>
      <c r="K24" s="443"/>
      <c r="L24" s="444">
        <v>1</v>
      </c>
      <c r="M24" s="445"/>
      <c r="N24" s="445"/>
      <c r="O24" s="445"/>
      <c r="P24" s="446"/>
      <c r="Q24" s="444">
        <v>7000</v>
      </c>
      <c r="R24" s="445"/>
      <c r="S24" s="445"/>
      <c r="T24" s="445"/>
      <c r="U24" s="445"/>
      <c r="V24" s="446"/>
      <c r="W24" s="510"/>
      <c r="X24" s="501"/>
      <c r="Y24" s="502"/>
      <c r="Z24" s="441" t="s">
        <v>173</v>
      </c>
      <c r="AA24" s="442"/>
      <c r="AB24" s="442"/>
      <c r="AC24" s="442"/>
      <c r="AD24" s="442"/>
      <c r="AE24" s="442"/>
      <c r="AF24" s="442"/>
      <c r="AG24" s="443"/>
      <c r="AH24" s="444">
        <v>113</v>
      </c>
      <c r="AI24" s="445"/>
      <c r="AJ24" s="445"/>
      <c r="AK24" s="445"/>
      <c r="AL24" s="446"/>
      <c r="AM24" s="444">
        <v>339113</v>
      </c>
      <c r="AN24" s="445"/>
      <c r="AO24" s="445"/>
      <c r="AP24" s="445"/>
      <c r="AQ24" s="445"/>
      <c r="AR24" s="446"/>
      <c r="AS24" s="444">
        <v>3001</v>
      </c>
      <c r="AT24" s="445"/>
      <c r="AU24" s="445"/>
      <c r="AV24" s="445"/>
      <c r="AW24" s="445"/>
      <c r="AX24" s="447"/>
      <c r="AY24" s="435" t="s">
        <v>174</v>
      </c>
      <c r="AZ24" s="436"/>
      <c r="BA24" s="436"/>
      <c r="BB24" s="436"/>
      <c r="BC24" s="436"/>
      <c r="BD24" s="436"/>
      <c r="BE24" s="436"/>
      <c r="BF24" s="436"/>
      <c r="BG24" s="436"/>
      <c r="BH24" s="436"/>
      <c r="BI24" s="436"/>
      <c r="BJ24" s="436"/>
      <c r="BK24" s="436"/>
      <c r="BL24" s="436"/>
      <c r="BM24" s="437"/>
      <c r="BN24" s="468">
        <v>2646779</v>
      </c>
      <c r="BO24" s="469"/>
      <c r="BP24" s="469"/>
      <c r="BQ24" s="469"/>
      <c r="BR24" s="469"/>
      <c r="BS24" s="469"/>
      <c r="BT24" s="469"/>
      <c r="BU24" s="470"/>
      <c r="BV24" s="468">
        <v>2640862</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x14ac:dyDescent="0.15">
      <c r="A25" s="187"/>
      <c r="B25" s="500"/>
      <c r="C25" s="501"/>
      <c r="D25" s="502"/>
      <c r="E25" s="441" t="s">
        <v>175</v>
      </c>
      <c r="F25" s="442"/>
      <c r="G25" s="442"/>
      <c r="H25" s="442"/>
      <c r="I25" s="442"/>
      <c r="J25" s="442"/>
      <c r="K25" s="443"/>
      <c r="L25" s="444">
        <v>1</v>
      </c>
      <c r="M25" s="445"/>
      <c r="N25" s="445"/>
      <c r="O25" s="445"/>
      <c r="P25" s="446"/>
      <c r="Q25" s="444">
        <v>6010</v>
      </c>
      <c r="R25" s="445"/>
      <c r="S25" s="445"/>
      <c r="T25" s="445"/>
      <c r="U25" s="445"/>
      <c r="V25" s="446"/>
      <c r="W25" s="510"/>
      <c r="X25" s="501"/>
      <c r="Y25" s="502"/>
      <c r="Z25" s="441" t="s">
        <v>176</v>
      </c>
      <c r="AA25" s="442"/>
      <c r="AB25" s="442"/>
      <c r="AC25" s="442"/>
      <c r="AD25" s="442"/>
      <c r="AE25" s="442"/>
      <c r="AF25" s="442"/>
      <c r="AG25" s="443"/>
      <c r="AH25" s="444" t="s">
        <v>130</v>
      </c>
      <c r="AI25" s="445"/>
      <c r="AJ25" s="445"/>
      <c r="AK25" s="445"/>
      <c r="AL25" s="446"/>
      <c r="AM25" s="444" t="s">
        <v>130</v>
      </c>
      <c r="AN25" s="445"/>
      <c r="AO25" s="445"/>
      <c r="AP25" s="445"/>
      <c r="AQ25" s="445"/>
      <c r="AR25" s="446"/>
      <c r="AS25" s="444" t="s">
        <v>130</v>
      </c>
      <c r="AT25" s="445"/>
      <c r="AU25" s="445"/>
      <c r="AV25" s="445"/>
      <c r="AW25" s="445"/>
      <c r="AX25" s="447"/>
      <c r="AY25" s="460" t="s">
        <v>177</v>
      </c>
      <c r="AZ25" s="461"/>
      <c r="BA25" s="461"/>
      <c r="BB25" s="461"/>
      <c r="BC25" s="461"/>
      <c r="BD25" s="461"/>
      <c r="BE25" s="461"/>
      <c r="BF25" s="461"/>
      <c r="BG25" s="461"/>
      <c r="BH25" s="461"/>
      <c r="BI25" s="461"/>
      <c r="BJ25" s="461"/>
      <c r="BK25" s="461"/>
      <c r="BL25" s="461"/>
      <c r="BM25" s="462"/>
      <c r="BN25" s="463">
        <v>1103993</v>
      </c>
      <c r="BO25" s="464"/>
      <c r="BP25" s="464"/>
      <c r="BQ25" s="464"/>
      <c r="BR25" s="464"/>
      <c r="BS25" s="464"/>
      <c r="BT25" s="464"/>
      <c r="BU25" s="465"/>
      <c r="BV25" s="463">
        <v>1554502</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x14ac:dyDescent="0.15">
      <c r="A26" s="187"/>
      <c r="B26" s="500"/>
      <c r="C26" s="501"/>
      <c r="D26" s="502"/>
      <c r="E26" s="441" t="s">
        <v>178</v>
      </c>
      <c r="F26" s="442"/>
      <c r="G26" s="442"/>
      <c r="H26" s="442"/>
      <c r="I26" s="442"/>
      <c r="J26" s="442"/>
      <c r="K26" s="443"/>
      <c r="L26" s="444">
        <v>1</v>
      </c>
      <c r="M26" s="445"/>
      <c r="N26" s="445"/>
      <c r="O26" s="445"/>
      <c r="P26" s="446"/>
      <c r="Q26" s="444">
        <v>5630</v>
      </c>
      <c r="R26" s="445"/>
      <c r="S26" s="445"/>
      <c r="T26" s="445"/>
      <c r="U26" s="445"/>
      <c r="V26" s="446"/>
      <c r="W26" s="510"/>
      <c r="X26" s="501"/>
      <c r="Y26" s="502"/>
      <c r="Z26" s="441" t="s">
        <v>179</v>
      </c>
      <c r="AA26" s="523"/>
      <c r="AB26" s="523"/>
      <c r="AC26" s="523"/>
      <c r="AD26" s="523"/>
      <c r="AE26" s="523"/>
      <c r="AF26" s="523"/>
      <c r="AG26" s="524"/>
      <c r="AH26" s="444">
        <v>3</v>
      </c>
      <c r="AI26" s="445"/>
      <c r="AJ26" s="445"/>
      <c r="AK26" s="445"/>
      <c r="AL26" s="446"/>
      <c r="AM26" s="444">
        <v>9183</v>
      </c>
      <c r="AN26" s="445"/>
      <c r="AO26" s="445"/>
      <c r="AP26" s="445"/>
      <c r="AQ26" s="445"/>
      <c r="AR26" s="446"/>
      <c r="AS26" s="444">
        <v>3061</v>
      </c>
      <c r="AT26" s="445"/>
      <c r="AU26" s="445"/>
      <c r="AV26" s="445"/>
      <c r="AW26" s="445"/>
      <c r="AX26" s="447"/>
      <c r="AY26" s="477" t="s">
        <v>180</v>
      </c>
      <c r="AZ26" s="478"/>
      <c r="BA26" s="478"/>
      <c r="BB26" s="478"/>
      <c r="BC26" s="478"/>
      <c r="BD26" s="478"/>
      <c r="BE26" s="478"/>
      <c r="BF26" s="478"/>
      <c r="BG26" s="478"/>
      <c r="BH26" s="478"/>
      <c r="BI26" s="478"/>
      <c r="BJ26" s="478"/>
      <c r="BK26" s="478"/>
      <c r="BL26" s="478"/>
      <c r="BM26" s="479"/>
      <c r="BN26" s="468" t="s">
        <v>131</v>
      </c>
      <c r="BO26" s="469"/>
      <c r="BP26" s="469"/>
      <c r="BQ26" s="469"/>
      <c r="BR26" s="469"/>
      <c r="BS26" s="469"/>
      <c r="BT26" s="469"/>
      <c r="BU26" s="470"/>
      <c r="BV26" s="468" t="s">
        <v>140</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x14ac:dyDescent="0.2">
      <c r="A27" s="187"/>
      <c r="B27" s="500"/>
      <c r="C27" s="501"/>
      <c r="D27" s="502"/>
      <c r="E27" s="441" t="s">
        <v>181</v>
      </c>
      <c r="F27" s="442"/>
      <c r="G27" s="442"/>
      <c r="H27" s="442"/>
      <c r="I27" s="442"/>
      <c r="J27" s="442"/>
      <c r="K27" s="443"/>
      <c r="L27" s="444">
        <v>1</v>
      </c>
      <c r="M27" s="445"/>
      <c r="N27" s="445"/>
      <c r="O27" s="445"/>
      <c r="P27" s="446"/>
      <c r="Q27" s="444">
        <v>3010</v>
      </c>
      <c r="R27" s="445"/>
      <c r="S27" s="445"/>
      <c r="T27" s="445"/>
      <c r="U27" s="445"/>
      <c r="V27" s="446"/>
      <c r="W27" s="510"/>
      <c r="X27" s="501"/>
      <c r="Y27" s="502"/>
      <c r="Z27" s="441" t="s">
        <v>182</v>
      </c>
      <c r="AA27" s="442"/>
      <c r="AB27" s="442"/>
      <c r="AC27" s="442"/>
      <c r="AD27" s="442"/>
      <c r="AE27" s="442"/>
      <c r="AF27" s="442"/>
      <c r="AG27" s="443"/>
      <c r="AH27" s="444">
        <v>20</v>
      </c>
      <c r="AI27" s="445"/>
      <c r="AJ27" s="445"/>
      <c r="AK27" s="445"/>
      <c r="AL27" s="446"/>
      <c r="AM27" s="444">
        <v>66760</v>
      </c>
      <c r="AN27" s="445"/>
      <c r="AO27" s="445"/>
      <c r="AP27" s="445"/>
      <c r="AQ27" s="445"/>
      <c r="AR27" s="446"/>
      <c r="AS27" s="444">
        <v>3338</v>
      </c>
      <c r="AT27" s="445"/>
      <c r="AU27" s="445"/>
      <c r="AV27" s="445"/>
      <c r="AW27" s="445"/>
      <c r="AX27" s="447"/>
      <c r="AY27" s="474" t="s">
        <v>183</v>
      </c>
      <c r="AZ27" s="475"/>
      <c r="BA27" s="475"/>
      <c r="BB27" s="475"/>
      <c r="BC27" s="475"/>
      <c r="BD27" s="475"/>
      <c r="BE27" s="475"/>
      <c r="BF27" s="475"/>
      <c r="BG27" s="475"/>
      <c r="BH27" s="475"/>
      <c r="BI27" s="475"/>
      <c r="BJ27" s="475"/>
      <c r="BK27" s="475"/>
      <c r="BL27" s="475"/>
      <c r="BM27" s="476"/>
      <c r="BN27" s="471">
        <v>249556</v>
      </c>
      <c r="BO27" s="472"/>
      <c r="BP27" s="472"/>
      <c r="BQ27" s="472"/>
      <c r="BR27" s="472"/>
      <c r="BS27" s="472"/>
      <c r="BT27" s="472"/>
      <c r="BU27" s="473"/>
      <c r="BV27" s="471">
        <v>249538</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x14ac:dyDescent="0.15">
      <c r="A28" s="187"/>
      <c r="B28" s="500"/>
      <c r="C28" s="501"/>
      <c r="D28" s="502"/>
      <c r="E28" s="441" t="s">
        <v>184</v>
      </c>
      <c r="F28" s="442"/>
      <c r="G28" s="442"/>
      <c r="H28" s="442"/>
      <c r="I28" s="442"/>
      <c r="J28" s="442"/>
      <c r="K28" s="443"/>
      <c r="L28" s="444">
        <v>1</v>
      </c>
      <c r="M28" s="445"/>
      <c r="N28" s="445"/>
      <c r="O28" s="445"/>
      <c r="P28" s="446"/>
      <c r="Q28" s="444">
        <v>2260</v>
      </c>
      <c r="R28" s="445"/>
      <c r="S28" s="445"/>
      <c r="T28" s="445"/>
      <c r="U28" s="445"/>
      <c r="V28" s="446"/>
      <c r="W28" s="510"/>
      <c r="X28" s="501"/>
      <c r="Y28" s="502"/>
      <c r="Z28" s="441" t="s">
        <v>185</v>
      </c>
      <c r="AA28" s="442"/>
      <c r="AB28" s="442"/>
      <c r="AC28" s="442"/>
      <c r="AD28" s="442"/>
      <c r="AE28" s="442"/>
      <c r="AF28" s="442"/>
      <c r="AG28" s="443"/>
      <c r="AH28" s="444" t="s">
        <v>186</v>
      </c>
      <c r="AI28" s="445"/>
      <c r="AJ28" s="445"/>
      <c r="AK28" s="445"/>
      <c r="AL28" s="446"/>
      <c r="AM28" s="444" t="s">
        <v>130</v>
      </c>
      <c r="AN28" s="445"/>
      <c r="AO28" s="445"/>
      <c r="AP28" s="445"/>
      <c r="AQ28" s="445"/>
      <c r="AR28" s="446"/>
      <c r="AS28" s="444" t="s">
        <v>186</v>
      </c>
      <c r="AT28" s="445"/>
      <c r="AU28" s="445"/>
      <c r="AV28" s="445"/>
      <c r="AW28" s="445"/>
      <c r="AX28" s="447"/>
      <c r="AY28" s="451" t="s">
        <v>187</v>
      </c>
      <c r="AZ28" s="452"/>
      <c r="BA28" s="452"/>
      <c r="BB28" s="453"/>
      <c r="BC28" s="460" t="s">
        <v>48</v>
      </c>
      <c r="BD28" s="461"/>
      <c r="BE28" s="461"/>
      <c r="BF28" s="461"/>
      <c r="BG28" s="461"/>
      <c r="BH28" s="461"/>
      <c r="BI28" s="461"/>
      <c r="BJ28" s="461"/>
      <c r="BK28" s="461"/>
      <c r="BL28" s="461"/>
      <c r="BM28" s="462"/>
      <c r="BN28" s="463">
        <v>1377680</v>
      </c>
      <c r="BO28" s="464"/>
      <c r="BP28" s="464"/>
      <c r="BQ28" s="464"/>
      <c r="BR28" s="464"/>
      <c r="BS28" s="464"/>
      <c r="BT28" s="464"/>
      <c r="BU28" s="465"/>
      <c r="BV28" s="463">
        <v>1377041</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x14ac:dyDescent="0.15">
      <c r="A29" s="187"/>
      <c r="B29" s="500"/>
      <c r="C29" s="501"/>
      <c r="D29" s="502"/>
      <c r="E29" s="441" t="s">
        <v>188</v>
      </c>
      <c r="F29" s="442"/>
      <c r="G29" s="442"/>
      <c r="H29" s="442"/>
      <c r="I29" s="442"/>
      <c r="J29" s="442"/>
      <c r="K29" s="443"/>
      <c r="L29" s="444">
        <v>10</v>
      </c>
      <c r="M29" s="445"/>
      <c r="N29" s="445"/>
      <c r="O29" s="445"/>
      <c r="P29" s="446"/>
      <c r="Q29" s="444">
        <v>2010</v>
      </c>
      <c r="R29" s="445"/>
      <c r="S29" s="445"/>
      <c r="T29" s="445"/>
      <c r="U29" s="445"/>
      <c r="V29" s="446"/>
      <c r="W29" s="511"/>
      <c r="X29" s="512"/>
      <c r="Y29" s="513"/>
      <c r="Z29" s="441" t="s">
        <v>189</v>
      </c>
      <c r="AA29" s="442"/>
      <c r="AB29" s="442"/>
      <c r="AC29" s="442"/>
      <c r="AD29" s="442"/>
      <c r="AE29" s="442"/>
      <c r="AF29" s="442"/>
      <c r="AG29" s="443"/>
      <c r="AH29" s="444">
        <v>133</v>
      </c>
      <c r="AI29" s="445"/>
      <c r="AJ29" s="445"/>
      <c r="AK29" s="445"/>
      <c r="AL29" s="446"/>
      <c r="AM29" s="444">
        <v>405873</v>
      </c>
      <c r="AN29" s="445"/>
      <c r="AO29" s="445"/>
      <c r="AP29" s="445"/>
      <c r="AQ29" s="445"/>
      <c r="AR29" s="446"/>
      <c r="AS29" s="444">
        <v>3052</v>
      </c>
      <c r="AT29" s="445"/>
      <c r="AU29" s="445"/>
      <c r="AV29" s="445"/>
      <c r="AW29" s="445"/>
      <c r="AX29" s="447"/>
      <c r="AY29" s="454"/>
      <c r="AZ29" s="455"/>
      <c r="BA29" s="455"/>
      <c r="BB29" s="456"/>
      <c r="BC29" s="448" t="s">
        <v>190</v>
      </c>
      <c r="BD29" s="449"/>
      <c r="BE29" s="449"/>
      <c r="BF29" s="449"/>
      <c r="BG29" s="449"/>
      <c r="BH29" s="449"/>
      <c r="BI29" s="449"/>
      <c r="BJ29" s="449"/>
      <c r="BK29" s="449"/>
      <c r="BL29" s="449"/>
      <c r="BM29" s="450"/>
      <c r="BN29" s="468">
        <v>241106</v>
      </c>
      <c r="BO29" s="469"/>
      <c r="BP29" s="469"/>
      <c r="BQ29" s="469"/>
      <c r="BR29" s="469"/>
      <c r="BS29" s="469"/>
      <c r="BT29" s="469"/>
      <c r="BU29" s="470"/>
      <c r="BV29" s="468">
        <v>369350</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x14ac:dyDescent="0.2">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191</v>
      </c>
      <c r="X30" s="521"/>
      <c r="Y30" s="521"/>
      <c r="Z30" s="521"/>
      <c r="AA30" s="521"/>
      <c r="AB30" s="521"/>
      <c r="AC30" s="521"/>
      <c r="AD30" s="521"/>
      <c r="AE30" s="521"/>
      <c r="AF30" s="521"/>
      <c r="AG30" s="522"/>
      <c r="AH30" s="432">
        <v>97.9</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50</v>
      </c>
      <c r="BD30" s="436"/>
      <c r="BE30" s="436"/>
      <c r="BF30" s="436"/>
      <c r="BG30" s="436"/>
      <c r="BH30" s="436"/>
      <c r="BI30" s="436"/>
      <c r="BJ30" s="436"/>
      <c r="BK30" s="436"/>
      <c r="BL30" s="436"/>
      <c r="BM30" s="437"/>
      <c r="BN30" s="471">
        <v>1557625</v>
      </c>
      <c r="BO30" s="472"/>
      <c r="BP30" s="472"/>
      <c r="BQ30" s="472"/>
      <c r="BR30" s="472"/>
      <c r="BS30" s="472"/>
      <c r="BT30" s="472"/>
      <c r="BU30" s="473"/>
      <c r="BV30" s="471">
        <v>1505955</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192</v>
      </c>
      <c r="D32" s="214"/>
      <c r="E32" s="214"/>
      <c r="F32" s="211"/>
      <c r="G32" s="211"/>
      <c r="H32" s="211"/>
      <c r="I32" s="211"/>
      <c r="J32" s="211"/>
      <c r="K32" s="211"/>
      <c r="L32" s="211"/>
      <c r="M32" s="211"/>
      <c r="N32" s="211"/>
      <c r="O32" s="211"/>
      <c r="P32" s="211"/>
      <c r="Q32" s="211"/>
      <c r="R32" s="211"/>
      <c r="S32" s="211"/>
      <c r="T32" s="211"/>
      <c r="U32" s="211" t="s">
        <v>193</v>
      </c>
      <c r="V32" s="211"/>
      <c r="W32" s="211"/>
      <c r="X32" s="211"/>
      <c r="Y32" s="211"/>
      <c r="Z32" s="211"/>
      <c r="AA32" s="211"/>
      <c r="AB32" s="211"/>
      <c r="AC32" s="211"/>
      <c r="AD32" s="211"/>
      <c r="AE32" s="211"/>
      <c r="AF32" s="211"/>
      <c r="AG32" s="211"/>
      <c r="AH32" s="211"/>
      <c r="AI32" s="211"/>
      <c r="AJ32" s="211"/>
      <c r="AK32" s="211"/>
      <c r="AL32" s="211"/>
      <c r="AM32" s="215" t="s">
        <v>194</v>
      </c>
      <c r="AN32" s="211"/>
      <c r="AO32" s="211"/>
      <c r="AP32" s="211"/>
      <c r="AQ32" s="211"/>
      <c r="AR32" s="211"/>
      <c r="AS32" s="215"/>
      <c r="AT32" s="215"/>
      <c r="AU32" s="215"/>
      <c r="AV32" s="215"/>
      <c r="AW32" s="215"/>
      <c r="AX32" s="215"/>
      <c r="AY32" s="215"/>
      <c r="AZ32" s="215"/>
      <c r="BA32" s="215"/>
      <c r="BB32" s="211"/>
      <c r="BC32" s="215"/>
      <c r="BD32" s="211"/>
      <c r="BE32" s="215" t="s">
        <v>195</v>
      </c>
      <c r="BF32" s="211"/>
      <c r="BG32" s="211"/>
      <c r="BH32" s="211"/>
      <c r="BI32" s="211"/>
      <c r="BJ32" s="215"/>
      <c r="BK32" s="215"/>
      <c r="BL32" s="215"/>
      <c r="BM32" s="215"/>
      <c r="BN32" s="215"/>
      <c r="BO32" s="215"/>
      <c r="BP32" s="215"/>
      <c r="BQ32" s="215"/>
      <c r="BR32" s="211"/>
      <c r="BS32" s="211"/>
      <c r="BT32" s="211"/>
      <c r="BU32" s="211"/>
      <c r="BV32" s="211"/>
      <c r="BW32" s="211" t="s">
        <v>196</v>
      </c>
      <c r="BX32" s="211"/>
      <c r="BY32" s="211"/>
      <c r="BZ32" s="211"/>
      <c r="CA32" s="211"/>
      <c r="CB32" s="215"/>
      <c r="CC32" s="215"/>
      <c r="CD32" s="215"/>
      <c r="CE32" s="215"/>
      <c r="CF32" s="215"/>
      <c r="CG32" s="215"/>
      <c r="CH32" s="215"/>
      <c r="CI32" s="215"/>
      <c r="CJ32" s="215"/>
      <c r="CK32" s="215"/>
      <c r="CL32" s="215"/>
      <c r="CM32" s="215"/>
      <c r="CN32" s="215"/>
      <c r="CO32" s="215" t="s">
        <v>197</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31" t="s">
        <v>198</v>
      </c>
      <c r="D33" s="431"/>
      <c r="E33" s="430" t="s">
        <v>199</v>
      </c>
      <c r="F33" s="430"/>
      <c r="G33" s="430"/>
      <c r="H33" s="430"/>
      <c r="I33" s="430"/>
      <c r="J33" s="430"/>
      <c r="K33" s="430"/>
      <c r="L33" s="430"/>
      <c r="M33" s="430"/>
      <c r="N33" s="430"/>
      <c r="O33" s="430"/>
      <c r="P33" s="430"/>
      <c r="Q33" s="430"/>
      <c r="R33" s="430"/>
      <c r="S33" s="430"/>
      <c r="T33" s="216"/>
      <c r="U33" s="431" t="s">
        <v>200</v>
      </c>
      <c r="V33" s="431"/>
      <c r="W33" s="430" t="s">
        <v>201</v>
      </c>
      <c r="X33" s="430"/>
      <c r="Y33" s="430"/>
      <c r="Z33" s="430"/>
      <c r="AA33" s="430"/>
      <c r="AB33" s="430"/>
      <c r="AC33" s="430"/>
      <c r="AD33" s="430"/>
      <c r="AE33" s="430"/>
      <c r="AF33" s="430"/>
      <c r="AG33" s="430"/>
      <c r="AH33" s="430"/>
      <c r="AI33" s="430"/>
      <c r="AJ33" s="430"/>
      <c r="AK33" s="430"/>
      <c r="AL33" s="216"/>
      <c r="AM33" s="431" t="s">
        <v>198</v>
      </c>
      <c r="AN33" s="431"/>
      <c r="AO33" s="430" t="s">
        <v>202</v>
      </c>
      <c r="AP33" s="430"/>
      <c r="AQ33" s="430"/>
      <c r="AR33" s="430"/>
      <c r="AS33" s="430"/>
      <c r="AT33" s="430"/>
      <c r="AU33" s="430"/>
      <c r="AV33" s="430"/>
      <c r="AW33" s="430"/>
      <c r="AX33" s="430"/>
      <c r="AY33" s="430"/>
      <c r="AZ33" s="430"/>
      <c r="BA33" s="430"/>
      <c r="BB33" s="430"/>
      <c r="BC33" s="430"/>
      <c r="BD33" s="217"/>
      <c r="BE33" s="430" t="s">
        <v>203</v>
      </c>
      <c r="BF33" s="430"/>
      <c r="BG33" s="430" t="s">
        <v>204</v>
      </c>
      <c r="BH33" s="430"/>
      <c r="BI33" s="430"/>
      <c r="BJ33" s="430"/>
      <c r="BK33" s="430"/>
      <c r="BL33" s="430"/>
      <c r="BM33" s="430"/>
      <c r="BN33" s="430"/>
      <c r="BO33" s="430"/>
      <c r="BP33" s="430"/>
      <c r="BQ33" s="430"/>
      <c r="BR33" s="430"/>
      <c r="BS33" s="430"/>
      <c r="BT33" s="430"/>
      <c r="BU33" s="430"/>
      <c r="BV33" s="217"/>
      <c r="BW33" s="431" t="s">
        <v>203</v>
      </c>
      <c r="BX33" s="431"/>
      <c r="BY33" s="430" t="s">
        <v>205</v>
      </c>
      <c r="BZ33" s="430"/>
      <c r="CA33" s="430"/>
      <c r="CB33" s="430"/>
      <c r="CC33" s="430"/>
      <c r="CD33" s="430"/>
      <c r="CE33" s="430"/>
      <c r="CF33" s="430"/>
      <c r="CG33" s="430"/>
      <c r="CH33" s="430"/>
      <c r="CI33" s="430"/>
      <c r="CJ33" s="430"/>
      <c r="CK33" s="430"/>
      <c r="CL33" s="430"/>
      <c r="CM33" s="430"/>
      <c r="CN33" s="216"/>
      <c r="CO33" s="431" t="s">
        <v>206</v>
      </c>
      <c r="CP33" s="431"/>
      <c r="CQ33" s="430" t="s">
        <v>207</v>
      </c>
      <c r="CR33" s="430"/>
      <c r="CS33" s="430"/>
      <c r="CT33" s="430"/>
      <c r="CU33" s="430"/>
      <c r="CV33" s="430"/>
      <c r="CW33" s="430"/>
      <c r="CX33" s="430"/>
      <c r="CY33" s="430"/>
      <c r="CZ33" s="430"/>
      <c r="DA33" s="430"/>
      <c r="DB33" s="430"/>
      <c r="DC33" s="430"/>
      <c r="DD33" s="430"/>
      <c r="DE33" s="430"/>
      <c r="DF33" s="216"/>
      <c r="DG33" s="429" t="s">
        <v>208</v>
      </c>
      <c r="DH33" s="429"/>
      <c r="DI33" s="218"/>
      <c r="DJ33" s="186"/>
      <c r="DK33" s="186"/>
      <c r="DL33" s="186"/>
      <c r="DM33" s="186"/>
      <c r="DN33" s="186"/>
      <c r="DO33" s="186"/>
    </row>
    <row r="34" spans="1:119" ht="32.25" customHeight="1" x14ac:dyDescent="0.15">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3</v>
      </c>
      <c r="V34" s="427"/>
      <c r="W34" s="426" t="str">
        <f>IF('各会計、関係団体の財政状況及び健全化判断比率'!B28="","",'各会計、関係団体の財政状況及び健全化判断比率'!B28)</f>
        <v>国民健康保険事業特別会計（事業勘定）</v>
      </c>
      <c r="X34" s="426"/>
      <c r="Y34" s="426"/>
      <c r="Z34" s="426"/>
      <c r="AA34" s="426"/>
      <c r="AB34" s="426"/>
      <c r="AC34" s="426"/>
      <c r="AD34" s="426"/>
      <c r="AE34" s="426"/>
      <c r="AF34" s="426"/>
      <c r="AG34" s="426"/>
      <c r="AH34" s="426"/>
      <c r="AI34" s="426"/>
      <c r="AJ34" s="426"/>
      <c r="AK34" s="426"/>
      <c r="AL34" s="214"/>
      <c r="AM34" s="427">
        <f>IF(AO34="","",MAX(C34:D43,U34:V43)+1)</f>
        <v>7</v>
      </c>
      <c r="AN34" s="427"/>
      <c r="AO34" s="426" t="str">
        <f>IF('各会計、関係団体の財政状況及び健全化判断比率'!B32="","",'各会計、関係団体の財政状況及び健全化判断比率'!B32)</f>
        <v>水道事業会計</v>
      </c>
      <c r="AP34" s="426"/>
      <c r="AQ34" s="426"/>
      <c r="AR34" s="426"/>
      <c r="AS34" s="426"/>
      <c r="AT34" s="426"/>
      <c r="AU34" s="426"/>
      <c r="AV34" s="426"/>
      <c r="AW34" s="426"/>
      <c r="AX34" s="426"/>
      <c r="AY34" s="426"/>
      <c r="AZ34" s="426"/>
      <c r="BA34" s="426"/>
      <c r="BB34" s="426"/>
      <c r="BC34" s="426"/>
      <c r="BD34" s="214"/>
      <c r="BE34" s="427" t="str">
        <f>IF(BG34="","",MAX(C34:D43,U34:V43,AM34:AN43)+1)</f>
        <v/>
      </c>
      <c r="BF34" s="427"/>
      <c r="BG34" s="426"/>
      <c r="BH34" s="426"/>
      <c r="BI34" s="426"/>
      <c r="BJ34" s="426"/>
      <c r="BK34" s="426"/>
      <c r="BL34" s="426"/>
      <c r="BM34" s="426"/>
      <c r="BN34" s="426"/>
      <c r="BO34" s="426"/>
      <c r="BP34" s="426"/>
      <c r="BQ34" s="426"/>
      <c r="BR34" s="426"/>
      <c r="BS34" s="426"/>
      <c r="BT34" s="426"/>
      <c r="BU34" s="426"/>
      <c r="BV34" s="214"/>
      <c r="BW34" s="427">
        <f>IF(BY34="","",MAX(C34:D43,U34:V43,AM34:AN43,BE34:BF43)+1)</f>
        <v>9</v>
      </c>
      <c r="BX34" s="427"/>
      <c r="BY34" s="426" t="str">
        <f>IF('各会計、関係団体の財政状況及び健全化判断比率'!B68="","",'各会計、関係団体の財政状況及び健全化判断比率'!B68)</f>
        <v>滋賀県市町村職員退職手当組合</v>
      </c>
      <c r="BZ34" s="426"/>
      <c r="CA34" s="426"/>
      <c r="CB34" s="426"/>
      <c r="CC34" s="426"/>
      <c r="CD34" s="426"/>
      <c r="CE34" s="426"/>
      <c r="CF34" s="426"/>
      <c r="CG34" s="426"/>
      <c r="CH34" s="426"/>
      <c r="CI34" s="426"/>
      <c r="CJ34" s="426"/>
      <c r="CK34" s="426"/>
      <c r="CL34" s="426"/>
      <c r="CM34" s="426"/>
      <c r="CN34" s="214"/>
      <c r="CO34" s="427">
        <f>IF(CQ34="","",MAX(C34:D43,U34:V43,AM34:AN43,BE34:BF43,BW34:BX43)+1)</f>
        <v>18</v>
      </c>
      <c r="CP34" s="427"/>
      <c r="CQ34" s="426" t="str">
        <f>IF('各会計、関係団体の財政状況及び健全化判断比率'!BS7="","",'各会計、関係団体の財政状況及び健全化判断比率'!BS7)</f>
        <v>竜王町地域振興事業団</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
      </c>
      <c r="DH34" s="428"/>
      <c r="DI34" s="218"/>
      <c r="DJ34" s="186"/>
      <c r="DK34" s="186"/>
      <c r="DL34" s="186"/>
      <c r="DM34" s="186"/>
      <c r="DN34" s="186"/>
      <c r="DO34" s="186"/>
    </row>
    <row r="35" spans="1:119" ht="32.25" customHeight="1" x14ac:dyDescent="0.15">
      <c r="A35" s="187"/>
      <c r="B35" s="213"/>
      <c r="C35" s="427">
        <f>IF(E35="","",C34+1)</f>
        <v>2</v>
      </c>
      <c r="D35" s="427"/>
      <c r="E35" s="426" t="str">
        <f>IF('各会計、関係団体の財政状況及び健全化判断比率'!B8="","",'各会計、関係団体の財政状況及び健全化判断比率'!B8)</f>
        <v>学校給食事業特別会計</v>
      </c>
      <c r="F35" s="426"/>
      <c r="G35" s="426"/>
      <c r="H35" s="426"/>
      <c r="I35" s="426"/>
      <c r="J35" s="426"/>
      <c r="K35" s="426"/>
      <c r="L35" s="426"/>
      <c r="M35" s="426"/>
      <c r="N35" s="426"/>
      <c r="O35" s="426"/>
      <c r="P35" s="426"/>
      <c r="Q35" s="426"/>
      <c r="R35" s="426"/>
      <c r="S35" s="426"/>
      <c r="T35" s="214"/>
      <c r="U35" s="427">
        <f>IF(W35="","",U34+1)</f>
        <v>4</v>
      </c>
      <c r="V35" s="427"/>
      <c r="W35" s="426" t="str">
        <f>IF('各会計、関係団体の財政状況及び健全化判断比率'!B29="","",'各会計、関係団体の財政状況及び健全化判断比率'!B29)</f>
        <v>国民健康保険事業特別会計（施設勘定）</v>
      </c>
      <c r="X35" s="426"/>
      <c r="Y35" s="426"/>
      <c r="Z35" s="426"/>
      <c r="AA35" s="426"/>
      <c r="AB35" s="426"/>
      <c r="AC35" s="426"/>
      <c r="AD35" s="426"/>
      <c r="AE35" s="426"/>
      <c r="AF35" s="426"/>
      <c r="AG35" s="426"/>
      <c r="AH35" s="426"/>
      <c r="AI35" s="426"/>
      <c r="AJ35" s="426"/>
      <c r="AK35" s="426"/>
      <c r="AL35" s="214"/>
      <c r="AM35" s="427">
        <f t="shared" ref="AM35:AM43" si="0">IF(AO35="","",AM34+1)</f>
        <v>8</v>
      </c>
      <c r="AN35" s="427"/>
      <c r="AO35" s="426" t="str">
        <f>IF('各会計、関係団体の財政状況及び健全化判断比率'!B33="","",'各会計、関係団体の財政状況及び健全化判断比率'!B33)</f>
        <v>下水道事業会計</v>
      </c>
      <c r="AP35" s="426"/>
      <c r="AQ35" s="426"/>
      <c r="AR35" s="426"/>
      <c r="AS35" s="426"/>
      <c r="AT35" s="426"/>
      <c r="AU35" s="426"/>
      <c r="AV35" s="426"/>
      <c r="AW35" s="426"/>
      <c r="AX35" s="426"/>
      <c r="AY35" s="426"/>
      <c r="AZ35" s="426"/>
      <c r="BA35" s="426"/>
      <c r="BB35" s="426"/>
      <c r="BC35" s="426"/>
      <c r="BD35" s="214"/>
      <c r="BE35" s="427" t="str">
        <f t="shared" ref="BE35:BE43" si="1">IF(BG35="","",BE34+1)</f>
        <v/>
      </c>
      <c r="BF35" s="427"/>
      <c r="BG35" s="426"/>
      <c r="BH35" s="426"/>
      <c r="BI35" s="426"/>
      <c r="BJ35" s="426"/>
      <c r="BK35" s="426"/>
      <c r="BL35" s="426"/>
      <c r="BM35" s="426"/>
      <c r="BN35" s="426"/>
      <c r="BO35" s="426"/>
      <c r="BP35" s="426"/>
      <c r="BQ35" s="426"/>
      <c r="BR35" s="426"/>
      <c r="BS35" s="426"/>
      <c r="BT35" s="426"/>
      <c r="BU35" s="426"/>
      <c r="BV35" s="214"/>
      <c r="BW35" s="427">
        <f t="shared" ref="BW35:BW43" si="2">IF(BY35="","",BW34+1)</f>
        <v>10</v>
      </c>
      <c r="BX35" s="427"/>
      <c r="BY35" s="426" t="str">
        <f>IF('各会計、関係団体の財政状況及び健全化判断比率'!B69="","",'各会計、関係団体の財政状況及び健全化判断比率'!B69)</f>
        <v>八日市布引ライフ組合</v>
      </c>
      <c r="BZ35" s="426"/>
      <c r="CA35" s="426"/>
      <c r="CB35" s="426"/>
      <c r="CC35" s="426"/>
      <c r="CD35" s="426"/>
      <c r="CE35" s="426"/>
      <c r="CF35" s="426"/>
      <c r="CG35" s="426"/>
      <c r="CH35" s="426"/>
      <c r="CI35" s="426"/>
      <c r="CJ35" s="426"/>
      <c r="CK35" s="426"/>
      <c r="CL35" s="426"/>
      <c r="CM35" s="426"/>
      <c r="CN35" s="214"/>
      <c r="CO35" s="427">
        <f t="shared" ref="CO35:CO43" si="3">IF(CQ35="","",CO34+1)</f>
        <v>19</v>
      </c>
      <c r="CP35" s="427"/>
      <c r="CQ35" s="426" t="str">
        <f>IF('各会計、関係団体の財政状況及び健全化判断比率'!BS8="","",'各会計、関係団体の財政状況及び健全化判断比率'!BS8)</f>
        <v>みらいパーク竜王</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x14ac:dyDescent="0.15">
      <c r="A36" s="187"/>
      <c r="B36" s="213"/>
      <c r="C36" s="427" t="str">
        <f>IF(E36="","",C35+1)</f>
        <v/>
      </c>
      <c r="D36" s="427"/>
      <c r="E36" s="426" t="str">
        <f>IF('各会計、関係団体の財政状況及び健全化判断比率'!B9="","",'各会計、関係団体の財政状況及び健全化判断比率'!B9)</f>
        <v/>
      </c>
      <c r="F36" s="426"/>
      <c r="G36" s="426"/>
      <c r="H36" s="426"/>
      <c r="I36" s="426"/>
      <c r="J36" s="426"/>
      <c r="K36" s="426"/>
      <c r="L36" s="426"/>
      <c r="M36" s="426"/>
      <c r="N36" s="426"/>
      <c r="O36" s="426"/>
      <c r="P36" s="426"/>
      <c r="Q36" s="426"/>
      <c r="R36" s="426"/>
      <c r="S36" s="426"/>
      <c r="T36" s="214"/>
      <c r="U36" s="427">
        <f t="shared" ref="U36:U43" si="4">IF(W36="","",U35+1)</f>
        <v>5</v>
      </c>
      <c r="V36" s="427"/>
      <c r="W36" s="426" t="str">
        <f>IF('各会計、関係団体の財政状況及び健全化判断比率'!B30="","",'各会計、関係団体の財政状況及び健全化判断比率'!B30)</f>
        <v>介護保険特別会計</v>
      </c>
      <c r="X36" s="426"/>
      <c r="Y36" s="426"/>
      <c r="Z36" s="426"/>
      <c r="AA36" s="426"/>
      <c r="AB36" s="426"/>
      <c r="AC36" s="426"/>
      <c r="AD36" s="426"/>
      <c r="AE36" s="426"/>
      <c r="AF36" s="426"/>
      <c r="AG36" s="426"/>
      <c r="AH36" s="426"/>
      <c r="AI36" s="426"/>
      <c r="AJ36" s="426"/>
      <c r="AK36" s="426"/>
      <c r="AL36" s="214"/>
      <c r="AM36" s="427" t="str">
        <f t="shared" si="0"/>
        <v/>
      </c>
      <c r="AN36" s="427"/>
      <c r="AO36" s="426"/>
      <c r="AP36" s="426"/>
      <c r="AQ36" s="426"/>
      <c r="AR36" s="426"/>
      <c r="AS36" s="426"/>
      <c r="AT36" s="426"/>
      <c r="AU36" s="426"/>
      <c r="AV36" s="426"/>
      <c r="AW36" s="426"/>
      <c r="AX36" s="426"/>
      <c r="AY36" s="426"/>
      <c r="AZ36" s="426"/>
      <c r="BA36" s="426"/>
      <c r="BB36" s="426"/>
      <c r="BC36" s="426"/>
      <c r="BD36" s="214"/>
      <c r="BE36" s="427" t="str">
        <f t="shared" si="1"/>
        <v/>
      </c>
      <c r="BF36" s="427"/>
      <c r="BG36" s="426"/>
      <c r="BH36" s="426"/>
      <c r="BI36" s="426"/>
      <c r="BJ36" s="426"/>
      <c r="BK36" s="426"/>
      <c r="BL36" s="426"/>
      <c r="BM36" s="426"/>
      <c r="BN36" s="426"/>
      <c r="BO36" s="426"/>
      <c r="BP36" s="426"/>
      <c r="BQ36" s="426"/>
      <c r="BR36" s="426"/>
      <c r="BS36" s="426"/>
      <c r="BT36" s="426"/>
      <c r="BU36" s="426"/>
      <c r="BV36" s="214"/>
      <c r="BW36" s="427">
        <f t="shared" si="2"/>
        <v>11</v>
      </c>
      <c r="BX36" s="427"/>
      <c r="BY36" s="426" t="str">
        <f>IF('各会計、関係団体の財政状況及び健全化判断比率'!B70="","",'各会計、関係団体の財政状況及び健全化判断比率'!B70)</f>
        <v>滋賀県市町村議会議員公務災害補償等組合</v>
      </c>
      <c r="BZ36" s="426"/>
      <c r="CA36" s="426"/>
      <c r="CB36" s="426"/>
      <c r="CC36" s="426"/>
      <c r="CD36" s="426"/>
      <c r="CE36" s="426"/>
      <c r="CF36" s="426"/>
      <c r="CG36" s="426"/>
      <c r="CH36" s="426"/>
      <c r="CI36" s="426"/>
      <c r="CJ36" s="426"/>
      <c r="CK36" s="426"/>
      <c r="CL36" s="426"/>
      <c r="CM36" s="426"/>
      <c r="CN36" s="214"/>
      <c r="CO36" s="427" t="str">
        <f t="shared" si="3"/>
        <v/>
      </c>
      <c r="CP36" s="427"/>
      <c r="CQ36" s="426" t="str">
        <f>IF('各会計、関係団体の財政状況及び健全化判断比率'!BS9="","",'各会計、関係団体の財政状況及び健全化判断比率'!BS9)</f>
        <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x14ac:dyDescent="0.15">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f t="shared" si="4"/>
        <v>6</v>
      </c>
      <c r="V37" s="427"/>
      <c r="W37" s="426" t="str">
        <f>IF('各会計、関係団体の財政状況及び健全化判断比率'!B31="","",'各会計、関係団体の財政状況及び健全化判断比率'!B31)</f>
        <v>後期高齢者医療特別会計</v>
      </c>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f t="shared" si="2"/>
        <v>12</v>
      </c>
      <c r="BX37" s="427"/>
      <c r="BY37" s="426" t="str">
        <f>IF('各会計、関係団体の財政状況及び健全化判断比率'!B71="","",'各会計、関係団体の財政状況及び健全化判断比率'!B71)</f>
        <v>中部清掃組合</v>
      </c>
      <c r="BZ37" s="426"/>
      <c r="CA37" s="426"/>
      <c r="CB37" s="426"/>
      <c r="CC37" s="426"/>
      <c r="CD37" s="426"/>
      <c r="CE37" s="426"/>
      <c r="CF37" s="426"/>
      <c r="CG37" s="426"/>
      <c r="CH37" s="426"/>
      <c r="CI37" s="426"/>
      <c r="CJ37" s="426"/>
      <c r="CK37" s="426"/>
      <c r="CL37" s="426"/>
      <c r="CM37" s="426"/>
      <c r="CN37" s="214"/>
      <c r="CO37" s="427" t="str">
        <f t="shared" si="3"/>
        <v/>
      </c>
      <c r="CP37" s="427"/>
      <c r="CQ37" s="426" t="str">
        <f>IF('各会計、関係団体の財政状況及び健全化判断比率'!BS10="","",'各会計、関係団体の財政状況及び健全化判断比率'!BS10)</f>
        <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x14ac:dyDescent="0.15">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f t="shared" si="2"/>
        <v>13</v>
      </c>
      <c r="BX38" s="427"/>
      <c r="BY38" s="426" t="str">
        <f>IF('各会計、関係団体の財政状況及び健全化判断比率'!B72="","",'各会計、関係団体の財政状況及び健全化判断比率'!B72)</f>
        <v>東近江行政組合（一般会計）</v>
      </c>
      <c r="BZ38" s="426"/>
      <c r="CA38" s="426"/>
      <c r="CB38" s="426"/>
      <c r="CC38" s="426"/>
      <c r="CD38" s="426"/>
      <c r="CE38" s="426"/>
      <c r="CF38" s="426"/>
      <c r="CG38" s="426"/>
      <c r="CH38" s="426"/>
      <c r="CI38" s="426"/>
      <c r="CJ38" s="426"/>
      <c r="CK38" s="426"/>
      <c r="CL38" s="426"/>
      <c r="CM38" s="426"/>
      <c r="CN38" s="214"/>
      <c r="CO38" s="427" t="str">
        <f t="shared" si="3"/>
        <v/>
      </c>
      <c r="CP38" s="427"/>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x14ac:dyDescent="0.15">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f t="shared" si="2"/>
        <v>14</v>
      </c>
      <c r="BX39" s="427"/>
      <c r="BY39" s="426" t="str">
        <f>IF('各会計、関係団体の財政状況及び健全化判断比率'!B73="","",'各会計、関係団体の財政状況及び健全化判断比率'!B73)</f>
        <v>東近江行政組合（救急医療特別会計）</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x14ac:dyDescent="0.15">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f t="shared" si="2"/>
        <v>15</v>
      </c>
      <c r="BX40" s="427"/>
      <c r="BY40" s="426" t="str">
        <f>IF('各会計、関係団体の財政状況及び健全化判断比率'!B74="","",'各会計、関係団体の財政状況及び健全化判断比率'!B74)</f>
        <v>滋賀県市町村職員研修センター</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x14ac:dyDescent="0.15">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f t="shared" si="2"/>
        <v>16</v>
      </c>
      <c r="BX41" s="427"/>
      <c r="BY41" s="426" t="str">
        <f>IF('各会計、関係団体の財政状況及び健全化判断比率'!B75="","",'各会計、関係団体の財政状況及び健全化判断比率'!B75)</f>
        <v>滋賀県後期高齢者医療広域連合（一般会計）</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x14ac:dyDescent="0.15">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f t="shared" si="2"/>
        <v>17</v>
      </c>
      <c r="BX42" s="427"/>
      <c r="BY42" s="426" t="str">
        <f>IF('各会計、関係団体の財政状況及び健全化判断比率'!B76="","",'各会計、関係団体の財政状況及び健全化判断比率'!B76)</f>
        <v>滋賀県後期高齢者医療広域連合（後期高齢者医療特別会計）</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x14ac:dyDescent="0.15">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t="str">
        <f t="shared" si="2"/>
        <v/>
      </c>
      <c r="BX43" s="427"/>
      <c r="BY43" s="426" t="str">
        <f>IF('各会計、関係団体の財政状況及び健全化判断比率'!B77="","",'各会計、関係団体の財政状況及び健全化判断比率'!B77)</f>
        <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209</v>
      </c>
      <c r="C46" s="186"/>
      <c r="D46" s="186"/>
      <c r="E46" s="186" t="s">
        <v>210</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211</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212</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213</v>
      </c>
    </row>
    <row r="50" spans="5:5" x14ac:dyDescent="0.15">
      <c r="E50" s="188" t="s">
        <v>214</v>
      </c>
    </row>
    <row r="51" spans="5:5" x14ac:dyDescent="0.15">
      <c r="E51" s="188" t="s">
        <v>215</v>
      </c>
    </row>
    <row r="52" spans="5:5" x14ac:dyDescent="0.15">
      <c r="E52" s="188" t="s">
        <v>216</v>
      </c>
    </row>
    <row r="53" spans="5:5" x14ac:dyDescent="0.15"/>
    <row r="54" spans="5:5" x14ac:dyDescent="0.15"/>
    <row r="55" spans="5:5" x14ac:dyDescent="0.15"/>
    <row r="56" spans="5:5" x14ac:dyDescent="0.15"/>
  </sheetData>
  <sheetProtection algorithmName="SHA-512" hashValue="nN7bBFIUCAcDMundAPCQ+eEibFR74ggMnc/Hhw+rgBuuo5vbQ3o4aA1OiU9NbM6T+KtmsZSusNVqtBQbYcLtbQ==" saltValue="5iyTGTKBQY/fW7D75U6rF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25" zoomScale="80" zoomScaleNormal="8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551</v>
      </c>
      <c r="G33" s="29" t="s">
        <v>552</v>
      </c>
      <c r="H33" s="29" t="s">
        <v>553</v>
      </c>
      <c r="I33" s="29" t="s">
        <v>554</v>
      </c>
      <c r="J33" s="30" t="s">
        <v>555</v>
      </c>
      <c r="K33" s="22"/>
      <c r="L33" s="22"/>
      <c r="M33" s="22"/>
      <c r="N33" s="22"/>
      <c r="O33" s="22"/>
      <c r="P33" s="22"/>
    </row>
    <row r="34" spans="1:16" ht="39" customHeight="1" x14ac:dyDescent="0.15">
      <c r="A34" s="22"/>
      <c r="B34" s="31"/>
      <c r="C34" s="1250" t="s">
        <v>557</v>
      </c>
      <c r="D34" s="1250"/>
      <c r="E34" s="1251"/>
      <c r="F34" s="32">
        <v>8.14</v>
      </c>
      <c r="G34" s="33">
        <v>8.43</v>
      </c>
      <c r="H34" s="33">
        <v>8.25</v>
      </c>
      <c r="I34" s="33">
        <v>7.63</v>
      </c>
      <c r="J34" s="34">
        <v>7.83</v>
      </c>
      <c r="K34" s="22"/>
      <c r="L34" s="22"/>
      <c r="M34" s="22"/>
      <c r="N34" s="22"/>
      <c r="O34" s="22"/>
      <c r="P34" s="22"/>
    </row>
    <row r="35" spans="1:16" ht="39" customHeight="1" x14ac:dyDescent="0.15">
      <c r="A35" s="22"/>
      <c r="B35" s="35"/>
      <c r="C35" s="1244" t="s">
        <v>558</v>
      </c>
      <c r="D35" s="1245"/>
      <c r="E35" s="1246"/>
      <c r="F35" s="36">
        <v>4.7300000000000004</v>
      </c>
      <c r="G35" s="37">
        <v>5.62</v>
      </c>
      <c r="H35" s="37">
        <v>4.18</v>
      </c>
      <c r="I35" s="37">
        <v>4.42</v>
      </c>
      <c r="J35" s="38">
        <v>3.9</v>
      </c>
      <c r="K35" s="22"/>
      <c r="L35" s="22"/>
      <c r="M35" s="22"/>
      <c r="N35" s="22"/>
      <c r="O35" s="22"/>
      <c r="P35" s="22"/>
    </row>
    <row r="36" spans="1:16" ht="39" customHeight="1" x14ac:dyDescent="0.15">
      <c r="A36" s="22"/>
      <c r="B36" s="35"/>
      <c r="C36" s="1244" t="s">
        <v>559</v>
      </c>
      <c r="D36" s="1245"/>
      <c r="E36" s="1246"/>
      <c r="F36" s="36" t="s">
        <v>510</v>
      </c>
      <c r="G36" s="37" t="s">
        <v>510</v>
      </c>
      <c r="H36" s="37">
        <v>2.0299999999999998</v>
      </c>
      <c r="I36" s="37">
        <v>2.29</v>
      </c>
      <c r="J36" s="38">
        <v>2.62</v>
      </c>
      <c r="K36" s="22"/>
      <c r="L36" s="22"/>
      <c r="M36" s="22"/>
      <c r="N36" s="22"/>
      <c r="O36" s="22"/>
      <c r="P36" s="22"/>
    </row>
    <row r="37" spans="1:16" ht="39" customHeight="1" x14ac:dyDescent="0.15">
      <c r="A37" s="22"/>
      <c r="B37" s="35"/>
      <c r="C37" s="1244" t="s">
        <v>560</v>
      </c>
      <c r="D37" s="1245"/>
      <c r="E37" s="1246"/>
      <c r="F37" s="36">
        <v>1.34</v>
      </c>
      <c r="G37" s="37">
        <v>0.61</v>
      </c>
      <c r="H37" s="37">
        <v>0.84</v>
      </c>
      <c r="I37" s="37">
        <v>0.72</v>
      </c>
      <c r="J37" s="38">
        <v>0.81</v>
      </c>
      <c r="K37" s="22"/>
      <c r="L37" s="22"/>
      <c r="M37" s="22"/>
      <c r="N37" s="22"/>
      <c r="O37" s="22"/>
      <c r="P37" s="22"/>
    </row>
    <row r="38" spans="1:16" ht="39" customHeight="1" x14ac:dyDescent="0.15">
      <c r="A38" s="22"/>
      <c r="B38" s="35"/>
      <c r="C38" s="1244" t="s">
        <v>561</v>
      </c>
      <c r="D38" s="1245"/>
      <c r="E38" s="1246"/>
      <c r="F38" s="36">
        <v>2.0499999999999998</v>
      </c>
      <c r="G38" s="37">
        <v>3.31</v>
      </c>
      <c r="H38" s="37">
        <v>0.69</v>
      </c>
      <c r="I38" s="37">
        <v>0.35</v>
      </c>
      <c r="J38" s="38">
        <v>0.16</v>
      </c>
      <c r="K38" s="22"/>
      <c r="L38" s="22"/>
      <c r="M38" s="22"/>
      <c r="N38" s="22"/>
      <c r="O38" s="22"/>
      <c r="P38" s="22"/>
    </row>
    <row r="39" spans="1:16" ht="39" customHeight="1" x14ac:dyDescent="0.15">
      <c r="A39" s="22"/>
      <c r="B39" s="35"/>
      <c r="C39" s="1244" t="s">
        <v>562</v>
      </c>
      <c r="D39" s="1245"/>
      <c r="E39" s="1246"/>
      <c r="F39" s="36">
        <v>0.25</v>
      </c>
      <c r="G39" s="37">
        <v>0.11</v>
      </c>
      <c r="H39" s="37">
        <v>0.14000000000000001</v>
      </c>
      <c r="I39" s="37">
        <v>0.13</v>
      </c>
      <c r="J39" s="38">
        <v>0.11</v>
      </c>
      <c r="K39" s="22"/>
      <c r="L39" s="22"/>
      <c r="M39" s="22"/>
      <c r="N39" s="22"/>
      <c r="O39" s="22"/>
      <c r="P39" s="22"/>
    </row>
    <row r="40" spans="1:16" ht="39" customHeight="1" x14ac:dyDescent="0.15">
      <c r="A40" s="22"/>
      <c r="B40" s="35"/>
      <c r="C40" s="1244" t="s">
        <v>563</v>
      </c>
      <c r="D40" s="1245"/>
      <c r="E40" s="1246"/>
      <c r="F40" s="36">
        <v>0.01</v>
      </c>
      <c r="G40" s="37">
        <v>0.01</v>
      </c>
      <c r="H40" s="37">
        <v>0.02</v>
      </c>
      <c r="I40" s="37">
        <v>0.03</v>
      </c>
      <c r="J40" s="38">
        <v>0</v>
      </c>
      <c r="K40" s="22"/>
      <c r="L40" s="22"/>
      <c r="M40" s="22"/>
      <c r="N40" s="22"/>
      <c r="O40" s="22"/>
      <c r="P40" s="22"/>
    </row>
    <row r="41" spans="1:16" ht="39" customHeight="1" x14ac:dyDescent="0.15">
      <c r="A41" s="22"/>
      <c r="B41" s="35"/>
      <c r="C41" s="1244" t="s">
        <v>564</v>
      </c>
      <c r="D41" s="1245"/>
      <c r="E41" s="1246"/>
      <c r="F41" s="36">
        <v>0</v>
      </c>
      <c r="G41" s="37">
        <v>0.01</v>
      </c>
      <c r="H41" s="37">
        <v>0</v>
      </c>
      <c r="I41" s="37">
        <v>0</v>
      </c>
      <c r="J41" s="38">
        <v>0</v>
      </c>
      <c r="K41" s="22"/>
      <c r="L41" s="22"/>
      <c r="M41" s="22"/>
      <c r="N41" s="22"/>
      <c r="O41" s="22"/>
      <c r="P41" s="22"/>
    </row>
    <row r="42" spans="1:16" ht="39" customHeight="1" x14ac:dyDescent="0.15">
      <c r="A42" s="22"/>
      <c r="B42" s="39"/>
      <c r="C42" s="1244" t="s">
        <v>565</v>
      </c>
      <c r="D42" s="1245"/>
      <c r="E42" s="1246"/>
      <c r="F42" s="36" t="s">
        <v>510</v>
      </c>
      <c r="G42" s="37" t="s">
        <v>510</v>
      </c>
      <c r="H42" s="37" t="s">
        <v>510</v>
      </c>
      <c r="I42" s="37" t="s">
        <v>510</v>
      </c>
      <c r="J42" s="38" t="s">
        <v>510</v>
      </c>
      <c r="K42" s="22"/>
      <c r="L42" s="22"/>
      <c r="M42" s="22"/>
      <c r="N42" s="22"/>
      <c r="O42" s="22"/>
      <c r="P42" s="22"/>
    </row>
    <row r="43" spans="1:16" ht="39" customHeight="1" thickBot="1" x14ac:dyDescent="0.2">
      <c r="A43" s="22"/>
      <c r="B43" s="40"/>
      <c r="C43" s="1247" t="s">
        <v>566</v>
      </c>
      <c r="D43" s="1248"/>
      <c r="E43" s="1249"/>
      <c r="F43" s="41">
        <v>0.65</v>
      </c>
      <c r="G43" s="42">
        <v>1.7</v>
      </c>
      <c r="H43" s="42" t="s">
        <v>510</v>
      </c>
      <c r="I43" s="42" t="s">
        <v>510</v>
      </c>
      <c r="J43" s="43" t="s">
        <v>510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9wQcdwlxMd1Zq7k+WaW7GROd/pf2WKN+fnVBNZDgi0Xm07M30XcV7W7Mn5qO4ssgiWRVtpRO4m2zaYRo1KtAMw==" saltValue="NvAtQFOb4f+loxVOyCmHt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E1" zoomScale="80" zoomScaleNormal="8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551</v>
      </c>
      <c r="L44" s="56" t="s">
        <v>552</v>
      </c>
      <c r="M44" s="56" t="s">
        <v>553</v>
      </c>
      <c r="N44" s="56" t="s">
        <v>554</v>
      </c>
      <c r="O44" s="57" t="s">
        <v>555</v>
      </c>
      <c r="P44" s="48"/>
      <c r="Q44" s="48"/>
      <c r="R44" s="48"/>
      <c r="S44" s="48"/>
      <c r="T44" s="48"/>
      <c r="U44" s="48"/>
    </row>
    <row r="45" spans="1:21" ht="30.75" customHeight="1" x14ac:dyDescent="0.15">
      <c r="A45" s="48"/>
      <c r="B45" s="1270" t="s">
        <v>11</v>
      </c>
      <c r="C45" s="1271"/>
      <c r="D45" s="58"/>
      <c r="E45" s="1276" t="s">
        <v>12</v>
      </c>
      <c r="F45" s="1276"/>
      <c r="G45" s="1276"/>
      <c r="H45" s="1276"/>
      <c r="I45" s="1276"/>
      <c r="J45" s="1277"/>
      <c r="K45" s="59">
        <v>465</v>
      </c>
      <c r="L45" s="60">
        <v>463</v>
      </c>
      <c r="M45" s="60">
        <v>445</v>
      </c>
      <c r="N45" s="60">
        <v>433</v>
      </c>
      <c r="O45" s="61">
        <v>427</v>
      </c>
      <c r="P45" s="48"/>
      <c r="Q45" s="48"/>
      <c r="R45" s="48"/>
      <c r="S45" s="48"/>
      <c r="T45" s="48"/>
      <c r="U45" s="48"/>
    </row>
    <row r="46" spans="1:21" ht="30.75" customHeight="1" x14ac:dyDescent="0.15">
      <c r="A46" s="48"/>
      <c r="B46" s="1272"/>
      <c r="C46" s="1273"/>
      <c r="D46" s="62"/>
      <c r="E46" s="1254" t="s">
        <v>13</v>
      </c>
      <c r="F46" s="1254"/>
      <c r="G46" s="1254"/>
      <c r="H46" s="1254"/>
      <c r="I46" s="1254"/>
      <c r="J46" s="1255"/>
      <c r="K46" s="63" t="s">
        <v>510</v>
      </c>
      <c r="L46" s="64" t="s">
        <v>510</v>
      </c>
      <c r="M46" s="64" t="s">
        <v>510</v>
      </c>
      <c r="N46" s="64" t="s">
        <v>510</v>
      </c>
      <c r="O46" s="65" t="s">
        <v>510</v>
      </c>
      <c r="P46" s="48"/>
      <c r="Q46" s="48"/>
      <c r="R46" s="48"/>
      <c r="S46" s="48"/>
      <c r="T46" s="48"/>
      <c r="U46" s="48"/>
    </row>
    <row r="47" spans="1:21" ht="30.75" customHeight="1" x14ac:dyDescent="0.15">
      <c r="A47" s="48"/>
      <c r="B47" s="1272"/>
      <c r="C47" s="1273"/>
      <c r="D47" s="62"/>
      <c r="E47" s="1254" t="s">
        <v>14</v>
      </c>
      <c r="F47" s="1254"/>
      <c r="G47" s="1254"/>
      <c r="H47" s="1254"/>
      <c r="I47" s="1254"/>
      <c r="J47" s="1255"/>
      <c r="K47" s="63" t="s">
        <v>510</v>
      </c>
      <c r="L47" s="64" t="s">
        <v>510</v>
      </c>
      <c r="M47" s="64" t="s">
        <v>510</v>
      </c>
      <c r="N47" s="64" t="s">
        <v>510</v>
      </c>
      <c r="O47" s="65" t="s">
        <v>510</v>
      </c>
      <c r="P47" s="48"/>
      <c r="Q47" s="48"/>
      <c r="R47" s="48"/>
      <c r="S47" s="48"/>
      <c r="T47" s="48"/>
      <c r="U47" s="48"/>
    </row>
    <row r="48" spans="1:21" ht="30.75" customHeight="1" x14ac:dyDescent="0.15">
      <c r="A48" s="48"/>
      <c r="B48" s="1272"/>
      <c r="C48" s="1273"/>
      <c r="D48" s="62"/>
      <c r="E48" s="1254" t="s">
        <v>15</v>
      </c>
      <c r="F48" s="1254"/>
      <c r="G48" s="1254"/>
      <c r="H48" s="1254"/>
      <c r="I48" s="1254"/>
      <c r="J48" s="1255"/>
      <c r="K48" s="63">
        <v>266</v>
      </c>
      <c r="L48" s="64">
        <v>271</v>
      </c>
      <c r="M48" s="64">
        <v>229</v>
      </c>
      <c r="N48" s="64">
        <v>173</v>
      </c>
      <c r="O48" s="65">
        <v>166</v>
      </c>
      <c r="P48" s="48"/>
      <c r="Q48" s="48"/>
      <c r="R48" s="48"/>
      <c r="S48" s="48"/>
      <c r="T48" s="48"/>
      <c r="U48" s="48"/>
    </row>
    <row r="49" spans="1:21" ht="30.75" customHeight="1" x14ac:dyDescent="0.15">
      <c r="A49" s="48"/>
      <c r="B49" s="1272"/>
      <c r="C49" s="1273"/>
      <c r="D49" s="62"/>
      <c r="E49" s="1254" t="s">
        <v>16</v>
      </c>
      <c r="F49" s="1254"/>
      <c r="G49" s="1254"/>
      <c r="H49" s="1254"/>
      <c r="I49" s="1254"/>
      <c r="J49" s="1255"/>
      <c r="K49" s="63">
        <v>66</v>
      </c>
      <c r="L49" s="64">
        <v>65</v>
      </c>
      <c r="M49" s="64">
        <v>63</v>
      </c>
      <c r="N49" s="64">
        <v>64</v>
      </c>
      <c r="O49" s="65">
        <v>63</v>
      </c>
      <c r="P49" s="48"/>
      <c r="Q49" s="48"/>
      <c r="R49" s="48"/>
      <c r="S49" s="48"/>
      <c r="T49" s="48"/>
      <c r="U49" s="48"/>
    </row>
    <row r="50" spans="1:21" ht="30.75" customHeight="1" x14ac:dyDescent="0.15">
      <c r="A50" s="48"/>
      <c r="B50" s="1272"/>
      <c r="C50" s="1273"/>
      <c r="D50" s="62"/>
      <c r="E50" s="1254" t="s">
        <v>17</v>
      </c>
      <c r="F50" s="1254"/>
      <c r="G50" s="1254"/>
      <c r="H50" s="1254"/>
      <c r="I50" s="1254"/>
      <c r="J50" s="1255"/>
      <c r="K50" s="63">
        <v>44</v>
      </c>
      <c r="L50" s="64">
        <v>40</v>
      </c>
      <c r="M50" s="64">
        <v>36</v>
      </c>
      <c r="N50" s="64">
        <v>31</v>
      </c>
      <c r="O50" s="65">
        <v>22</v>
      </c>
      <c r="P50" s="48"/>
      <c r="Q50" s="48"/>
      <c r="R50" s="48"/>
      <c r="S50" s="48"/>
      <c r="T50" s="48"/>
      <c r="U50" s="48"/>
    </row>
    <row r="51" spans="1:21" ht="30.75" customHeight="1" x14ac:dyDescent="0.15">
      <c r="A51" s="48"/>
      <c r="B51" s="1274"/>
      <c r="C51" s="1275"/>
      <c r="D51" s="66"/>
      <c r="E51" s="1254" t="s">
        <v>18</v>
      </c>
      <c r="F51" s="1254"/>
      <c r="G51" s="1254"/>
      <c r="H51" s="1254"/>
      <c r="I51" s="1254"/>
      <c r="J51" s="1255"/>
      <c r="K51" s="63">
        <v>0</v>
      </c>
      <c r="L51" s="64">
        <v>0</v>
      </c>
      <c r="M51" s="64" t="s">
        <v>510</v>
      </c>
      <c r="N51" s="64" t="s">
        <v>510</v>
      </c>
      <c r="O51" s="65">
        <v>0</v>
      </c>
      <c r="P51" s="48"/>
      <c r="Q51" s="48"/>
      <c r="R51" s="48"/>
      <c r="S51" s="48"/>
      <c r="T51" s="48"/>
      <c r="U51" s="48"/>
    </row>
    <row r="52" spans="1:21" ht="30.75" customHeight="1" x14ac:dyDescent="0.15">
      <c r="A52" s="48"/>
      <c r="B52" s="1252" t="s">
        <v>19</v>
      </c>
      <c r="C52" s="1253"/>
      <c r="D52" s="66"/>
      <c r="E52" s="1254" t="s">
        <v>20</v>
      </c>
      <c r="F52" s="1254"/>
      <c r="G52" s="1254"/>
      <c r="H52" s="1254"/>
      <c r="I52" s="1254"/>
      <c r="J52" s="1255"/>
      <c r="K52" s="63">
        <v>484</v>
      </c>
      <c r="L52" s="64">
        <v>464</v>
      </c>
      <c r="M52" s="64">
        <v>421</v>
      </c>
      <c r="N52" s="64">
        <v>413</v>
      </c>
      <c r="O52" s="65">
        <v>421</v>
      </c>
      <c r="P52" s="48"/>
      <c r="Q52" s="48"/>
      <c r="R52" s="48"/>
      <c r="S52" s="48"/>
      <c r="T52" s="48"/>
      <c r="U52" s="48"/>
    </row>
    <row r="53" spans="1:21" ht="30.75" customHeight="1" thickBot="1" x14ac:dyDescent="0.2">
      <c r="A53" s="48"/>
      <c r="B53" s="1256" t="s">
        <v>21</v>
      </c>
      <c r="C53" s="1257"/>
      <c r="D53" s="67"/>
      <c r="E53" s="1258" t="s">
        <v>22</v>
      </c>
      <c r="F53" s="1258"/>
      <c r="G53" s="1258"/>
      <c r="H53" s="1258"/>
      <c r="I53" s="1258"/>
      <c r="J53" s="1259"/>
      <c r="K53" s="68">
        <v>357</v>
      </c>
      <c r="L53" s="69">
        <v>375</v>
      </c>
      <c r="M53" s="69">
        <v>352</v>
      </c>
      <c r="N53" s="69">
        <v>288</v>
      </c>
      <c r="O53" s="70">
        <v>257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567</v>
      </c>
      <c r="P55" s="48"/>
      <c r="Q55" s="48"/>
      <c r="R55" s="48"/>
      <c r="S55" s="48"/>
      <c r="T55" s="48"/>
      <c r="U55" s="48"/>
    </row>
    <row r="56" spans="1:21" ht="31.5" customHeight="1" thickBot="1" x14ac:dyDescent="0.2">
      <c r="A56" s="48"/>
      <c r="B56" s="76"/>
      <c r="C56" s="77"/>
      <c r="D56" s="77"/>
      <c r="E56" s="78"/>
      <c r="F56" s="78"/>
      <c r="G56" s="78"/>
      <c r="H56" s="78"/>
      <c r="I56" s="78"/>
      <c r="J56" s="79" t="s">
        <v>2</v>
      </c>
      <c r="K56" s="80" t="s">
        <v>568</v>
      </c>
      <c r="L56" s="81" t="s">
        <v>569</v>
      </c>
      <c r="M56" s="81" t="s">
        <v>570</v>
      </c>
      <c r="N56" s="81" t="s">
        <v>571</v>
      </c>
      <c r="O56" s="82" t="s">
        <v>572</v>
      </c>
      <c r="P56" s="48"/>
      <c r="Q56" s="48"/>
      <c r="R56" s="48"/>
      <c r="S56" s="48"/>
      <c r="T56" s="48"/>
      <c r="U56" s="48"/>
    </row>
    <row r="57" spans="1:21" ht="31.5" customHeight="1" x14ac:dyDescent="0.15">
      <c r="B57" s="1260" t="s">
        <v>25</v>
      </c>
      <c r="C57" s="1261"/>
      <c r="D57" s="1264" t="s">
        <v>26</v>
      </c>
      <c r="E57" s="1265"/>
      <c r="F57" s="1265"/>
      <c r="G57" s="1265"/>
      <c r="H57" s="1265"/>
      <c r="I57" s="1265"/>
      <c r="J57" s="1266"/>
      <c r="K57" s="83" t="s">
        <v>592</v>
      </c>
      <c r="L57" s="84" t="s">
        <v>592</v>
      </c>
      <c r="M57" s="84" t="s">
        <v>592</v>
      </c>
      <c r="N57" s="84" t="s">
        <v>593</v>
      </c>
      <c r="O57" s="85" t="s">
        <v>592</v>
      </c>
    </row>
    <row r="58" spans="1:21" ht="31.5" customHeight="1" thickBot="1" x14ac:dyDescent="0.2">
      <c r="B58" s="1262"/>
      <c r="C58" s="1263"/>
      <c r="D58" s="1267" t="s">
        <v>27</v>
      </c>
      <c r="E58" s="1268"/>
      <c r="F58" s="1268"/>
      <c r="G58" s="1268"/>
      <c r="H58" s="1268"/>
      <c r="I58" s="1268"/>
      <c r="J58" s="1269"/>
      <c r="K58" s="86" t="s">
        <v>592</v>
      </c>
      <c r="L58" s="87" t="s">
        <v>592</v>
      </c>
      <c r="M58" s="87" t="s">
        <v>592</v>
      </c>
      <c r="N58" s="87" t="s">
        <v>592</v>
      </c>
      <c r="O58" s="88" t="s">
        <v>592</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CjZAkJXDD7s0LC/FdITNQdf7Ju4e9oDxoJhpXpi7ub5yLhYmlmK72vIkyhg0wwwC4k0D3UuzTsuMQ2erWfErew==" saltValue="i4oe7Od0Z5fDEJY4OSEIo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F13" zoomScale="80" zoomScaleNormal="8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551</v>
      </c>
      <c r="J40" s="100" t="s">
        <v>552</v>
      </c>
      <c r="K40" s="100" t="s">
        <v>553</v>
      </c>
      <c r="L40" s="100" t="s">
        <v>554</v>
      </c>
      <c r="M40" s="101" t="s">
        <v>555</v>
      </c>
    </row>
    <row r="41" spans="2:13" ht="27.75" customHeight="1" x14ac:dyDescent="0.15">
      <c r="B41" s="1290" t="s">
        <v>30</v>
      </c>
      <c r="C41" s="1291"/>
      <c r="D41" s="102"/>
      <c r="E41" s="1292" t="s">
        <v>31</v>
      </c>
      <c r="F41" s="1292"/>
      <c r="G41" s="1292"/>
      <c r="H41" s="1293"/>
      <c r="I41" s="103">
        <v>4731</v>
      </c>
      <c r="J41" s="104">
        <v>4825</v>
      </c>
      <c r="K41" s="104">
        <v>4612</v>
      </c>
      <c r="L41" s="104">
        <v>4224</v>
      </c>
      <c r="M41" s="105">
        <v>4619</v>
      </c>
    </row>
    <row r="42" spans="2:13" ht="27.75" customHeight="1" x14ac:dyDescent="0.15">
      <c r="B42" s="1280"/>
      <c r="C42" s="1281"/>
      <c r="D42" s="106"/>
      <c r="E42" s="1284" t="s">
        <v>32</v>
      </c>
      <c r="F42" s="1284"/>
      <c r="G42" s="1284"/>
      <c r="H42" s="1285"/>
      <c r="I42" s="107">
        <v>226</v>
      </c>
      <c r="J42" s="108">
        <v>186</v>
      </c>
      <c r="K42" s="108">
        <v>146</v>
      </c>
      <c r="L42" s="108">
        <v>116</v>
      </c>
      <c r="M42" s="109">
        <v>93</v>
      </c>
    </row>
    <row r="43" spans="2:13" ht="27.75" customHeight="1" x14ac:dyDescent="0.15">
      <c r="B43" s="1280"/>
      <c r="C43" s="1281"/>
      <c r="D43" s="106"/>
      <c r="E43" s="1284" t="s">
        <v>33</v>
      </c>
      <c r="F43" s="1284"/>
      <c r="G43" s="1284"/>
      <c r="H43" s="1285"/>
      <c r="I43" s="107">
        <v>3337</v>
      </c>
      <c r="J43" s="108">
        <v>3347</v>
      </c>
      <c r="K43" s="108">
        <v>3223</v>
      </c>
      <c r="L43" s="108">
        <v>2931</v>
      </c>
      <c r="M43" s="109">
        <v>2497</v>
      </c>
    </row>
    <row r="44" spans="2:13" ht="27.75" customHeight="1" x14ac:dyDescent="0.15">
      <c r="B44" s="1280"/>
      <c r="C44" s="1281"/>
      <c r="D44" s="106"/>
      <c r="E44" s="1284" t="s">
        <v>34</v>
      </c>
      <c r="F44" s="1284"/>
      <c r="G44" s="1284"/>
      <c r="H44" s="1285"/>
      <c r="I44" s="107">
        <v>338</v>
      </c>
      <c r="J44" s="108">
        <v>289</v>
      </c>
      <c r="K44" s="108">
        <v>233</v>
      </c>
      <c r="L44" s="108">
        <v>174</v>
      </c>
      <c r="M44" s="109">
        <v>118</v>
      </c>
    </row>
    <row r="45" spans="2:13" ht="27.75" customHeight="1" x14ac:dyDescent="0.15">
      <c r="B45" s="1280"/>
      <c r="C45" s="1281"/>
      <c r="D45" s="106"/>
      <c r="E45" s="1284" t="s">
        <v>35</v>
      </c>
      <c r="F45" s="1284"/>
      <c r="G45" s="1284"/>
      <c r="H45" s="1285"/>
      <c r="I45" s="107">
        <v>901</v>
      </c>
      <c r="J45" s="108">
        <v>874</v>
      </c>
      <c r="K45" s="108">
        <v>862</v>
      </c>
      <c r="L45" s="108">
        <v>854</v>
      </c>
      <c r="M45" s="109">
        <v>820</v>
      </c>
    </row>
    <row r="46" spans="2:13" ht="27.75" customHeight="1" x14ac:dyDescent="0.15">
      <c r="B46" s="1280"/>
      <c r="C46" s="1281"/>
      <c r="D46" s="110"/>
      <c r="E46" s="1284" t="s">
        <v>36</v>
      </c>
      <c r="F46" s="1284"/>
      <c r="G46" s="1284"/>
      <c r="H46" s="1285"/>
      <c r="I46" s="107">
        <v>1</v>
      </c>
      <c r="J46" s="108" t="s">
        <v>510</v>
      </c>
      <c r="K46" s="108" t="s">
        <v>510</v>
      </c>
      <c r="L46" s="108" t="s">
        <v>510</v>
      </c>
      <c r="M46" s="109" t="s">
        <v>510</v>
      </c>
    </row>
    <row r="47" spans="2:13" ht="27.75" customHeight="1" x14ac:dyDescent="0.15">
      <c r="B47" s="1280"/>
      <c r="C47" s="1281"/>
      <c r="D47" s="111"/>
      <c r="E47" s="1294" t="s">
        <v>37</v>
      </c>
      <c r="F47" s="1295"/>
      <c r="G47" s="1295"/>
      <c r="H47" s="1296"/>
      <c r="I47" s="107" t="s">
        <v>510</v>
      </c>
      <c r="J47" s="108" t="s">
        <v>510</v>
      </c>
      <c r="K47" s="108" t="s">
        <v>510</v>
      </c>
      <c r="L47" s="108" t="s">
        <v>510</v>
      </c>
      <c r="M47" s="109" t="s">
        <v>510</v>
      </c>
    </row>
    <row r="48" spans="2:13" ht="27.75" customHeight="1" x14ac:dyDescent="0.15">
      <c r="B48" s="1280"/>
      <c r="C48" s="1281"/>
      <c r="D48" s="106"/>
      <c r="E48" s="1284" t="s">
        <v>38</v>
      </c>
      <c r="F48" s="1284"/>
      <c r="G48" s="1284"/>
      <c r="H48" s="1285"/>
      <c r="I48" s="107" t="s">
        <v>510</v>
      </c>
      <c r="J48" s="108" t="s">
        <v>510</v>
      </c>
      <c r="K48" s="108" t="s">
        <v>510</v>
      </c>
      <c r="L48" s="108" t="s">
        <v>510</v>
      </c>
      <c r="M48" s="109" t="s">
        <v>510</v>
      </c>
    </row>
    <row r="49" spans="2:13" ht="27.75" customHeight="1" x14ac:dyDescent="0.15">
      <c r="B49" s="1282"/>
      <c r="C49" s="1283"/>
      <c r="D49" s="106"/>
      <c r="E49" s="1284" t="s">
        <v>39</v>
      </c>
      <c r="F49" s="1284"/>
      <c r="G49" s="1284"/>
      <c r="H49" s="1285"/>
      <c r="I49" s="107" t="s">
        <v>510</v>
      </c>
      <c r="J49" s="108" t="s">
        <v>510</v>
      </c>
      <c r="K49" s="108" t="s">
        <v>510</v>
      </c>
      <c r="L49" s="108" t="s">
        <v>510</v>
      </c>
      <c r="M49" s="109" t="s">
        <v>510</v>
      </c>
    </row>
    <row r="50" spans="2:13" ht="27.75" customHeight="1" x14ac:dyDescent="0.15">
      <c r="B50" s="1278" t="s">
        <v>40</v>
      </c>
      <c r="C50" s="1279"/>
      <c r="D50" s="112"/>
      <c r="E50" s="1284" t="s">
        <v>41</v>
      </c>
      <c r="F50" s="1284"/>
      <c r="G50" s="1284"/>
      <c r="H50" s="1285"/>
      <c r="I50" s="107">
        <v>1900</v>
      </c>
      <c r="J50" s="108">
        <v>3180</v>
      </c>
      <c r="K50" s="108">
        <v>3592</v>
      </c>
      <c r="L50" s="108">
        <v>3683</v>
      </c>
      <c r="M50" s="109">
        <v>3659</v>
      </c>
    </row>
    <row r="51" spans="2:13" ht="27.75" customHeight="1" x14ac:dyDescent="0.15">
      <c r="B51" s="1280"/>
      <c r="C51" s="1281"/>
      <c r="D51" s="106"/>
      <c r="E51" s="1284" t="s">
        <v>42</v>
      </c>
      <c r="F51" s="1284"/>
      <c r="G51" s="1284"/>
      <c r="H51" s="1285"/>
      <c r="I51" s="107" t="s">
        <v>510</v>
      </c>
      <c r="J51" s="108" t="s">
        <v>510</v>
      </c>
      <c r="K51" s="108" t="s">
        <v>510</v>
      </c>
      <c r="L51" s="108" t="s">
        <v>510</v>
      </c>
      <c r="M51" s="109" t="s">
        <v>510</v>
      </c>
    </row>
    <row r="52" spans="2:13" ht="27.75" customHeight="1" x14ac:dyDescent="0.15">
      <c r="B52" s="1282"/>
      <c r="C52" s="1283"/>
      <c r="D52" s="106"/>
      <c r="E52" s="1284" t="s">
        <v>43</v>
      </c>
      <c r="F52" s="1284"/>
      <c r="G52" s="1284"/>
      <c r="H52" s="1285"/>
      <c r="I52" s="107">
        <v>5274</v>
      </c>
      <c r="J52" s="108">
        <v>5263</v>
      </c>
      <c r="K52" s="108">
        <v>5022</v>
      </c>
      <c r="L52" s="108">
        <v>5037</v>
      </c>
      <c r="M52" s="109">
        <v>4943</v>
      </c>
    </row>
    <row r="53" spans="2:13" ht="27.75" customHeight="1" thickBot="1" x14ac:dyDescent="0.2">
      <c r="B53" s="1286" t="s">
        <v>44</v>
      </c>
      <c r="C53" s="1287"/>
      <c r="D53" s="113"/>
      <c r="E53" s="1288" t="s">
        <v>45</v>
      </c>
      <c r="F53" s="1288"/>
      <c r="G53" s="1288"/>
      <c r="H53" s="1289"/>
      <c r="I53" s="114">
        <v>2360</v>
      </c>
      <c r="J53" s="115">
        <v>1078</v>
      </c>
      <c r="K53" s="115">
        <v>462</v>
      </c>
      <c r="L53" s="115">
        <v>-421</v>
      </c>
      <c r="M53" s="116">
        <v>-454</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x0qcAV2hD/pUaI/b0ujUuwrrBQOy71AKgethiwdFjbVS7TJqiKth6mNF62U9KjEmzFHfZfoly8g38uBSoSkWyw==" saltValue="1AUmvqS9bIhQzAuy2e/Xq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G1"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553</v>
      </c>
      <c r="G54" s="125" t="s">
        <v>554</v>
      </c>
      <c r="H54" s="126" t="s">
        <v>555</v>
      </c>
    </row>
    <row r="55" spans="2:8" ht="52.5" customHeight="1" x14ac:dyDescent="0.15">
      <c r="B55" s="127"/>
      <c r="C55" s="1305" t="s">
        <v>48</v>
      </c>
      <c r="D55" s="1305"/>
      <c r="E55" s="1306"/>
      <c r="F55" s="128">
        <v>1131</v>
      </c>
      <c r="G55" s="128">
        <v>1377</v>
      </c>
      <c r="H55" s="129">
        <v>1378</v>
      </c>
    </row>
    <row r="56" spans="2:8" ht="52.5" customHeight="1" x14ac:dyDescent="0.15">
      <c r="B56" s="130"/>
      <c r="C56" s="1307" t="s">
        <v>49</v>
      </c>
      <c r="D56" s="1307"/>
      <c r="E56" s="1308"/>
      <c r="F56" s="131">
        <v>518</v>
      </c>
      <c r="G56" s="131">
        <v>369</v>
      </c>
      <c r="H56" s="132">
        <v>241</v>
      </c>
    </row>
    <row r="57" spans="2:8" ht="53.25" customHeight="1" x14ac:dyDescent="0.15">
      <c r="B57" s="130"/>
      <c r="C57" s="1309" t="s">
        <v>50</v>
      </c>
      <c r="D57" s="1309"/>
      <c r="E57" s="1310"/>
      <c r="F57" s="133">
        <v>1403</v>
      </c>
      <c r="G57" s="133">
        <v>1506</v>
      </c>
      <c r="H57" s="134">
        <v>1558</v>
      </c>
    </row>
    <row r="58" spans="2:8" ht="45.75" customHeight="1" x14ac:dyDescent="0.15">
      <c r="B58" s="135"/>
      <c r="C58" s="1297" t="s">
        <v>594</v>
      </c>
      <c r="D58" s="1298"/>
      <c r="E58" s="1299"/>
      <c r="F58" s="136">
        <v>441</v>
      </c>
      <c r="G58" s="136">
        <v>444</v>
      </c>
      <c r="H58" s="137">
        <v>447</v>
      </c>
    </row>
    <row r="59" spans="2:8" ht="45.75" customHeight="1" x14ac:dyDescent="0.15">
      <c r="B59" s="135"/>
      <c r="C59" s="1297" t="s">
        <v>595</v>
      </c>
      <c r="D59" s="1298"/>
      <c r="E59" s="1299"/>
      <c r="F59" s="136">
        <v>231</v>
      </c>
      <c r="G59" s="136">
        <v>261</v>
      </c>
      <c r="H59" s="137">
        <v>291</v>
      </c>
    </row>
    <row r="60" spans="2:8" ht="45.75" customHeight="1" x14ac:dyDescent="0.15">
      <c r="B60" s="135"/>
      <c r="C60" s="1297" t="s">
        <v>596</v>
      </c>
      <c r="D60" s="1298"/>
      <c r="E60" s="1299"/>
      <c r="F60" s="136">
        <v>200</v>
      </c>
      <c r="G60" s="136">
        <v>201</v>
      </c>
      <c r="H60" s="137">
        <v>201</v>
      </c>
    </row>
    <row r="61" spans="2:8" ht="45.75" customHeight="1" x14ac:dyDescent="0.15">
      <c r="B61" s="135"/>
      <c r="C61" s="1297" t="s">
        <v>597</v>
      </c>
      <c r="D61" s="1298"/>
      <c r="E61" s="1299"/>
      <c r="F61" s="136">
        <v>124</v>
      </c>
      <c r="G61" s="136">
        <v>185</v>
      </c>
      <c r="H61" s="137">
        <v>201</v>
      </c>
    </row>
    <row r="62" spans="2:8" ht="45.75" customHeight="1" thickBot="1" x14ac:dyDescent="0.2">
      <c r="B62" s="138"/>
      <c r="C62" s="1300" t="s">
        <v>598</v>
      </c>
      <c r="D62" s="1301"/>
      <c r="E62" s="1302"/>
      <c r="F62" s="139">
        <v>181</v>
      </c>
      <c r="G62" s="139">
        <v>181</v>
      </c>
      <c r="H62" s="140">
        <v>181</v>
      </c>
    </row>
    <row r="63" spans="2:8" ht="52.5" customHeight="1" thickBot="1" x14ac:dyDescent="0.2">
      <c r="B63" s="141"/>
      <c r="C63" s="1303" t="s">
        <v>51</v>
      </c>
      <c r="D63" s="1303"/>
      <c r="E63" s="1304"/>
      <c r="F63" s="142">
        <v>3052</v>
      </c>
      <c r="G63" s="142">
        <v>3252</v>
      </c>
      <c r="H63" s="143">
        <v>3176</v>
      </c>
    </row>
    <row r="64" spans="2:8" ht="15" customHeight="1" x14ac:dyDescent="0.15"/>
  </sheetData>
  <sheetProtection algorithmName="SHA-512" hashValue="7PqqtQxxnUir6IavLbW3FWTdfmPpmSNLKzWZc6rUUuvdIuPvMy4LxrRqqzIoy3tNHSvVgLlII9HGhmlYAROOJQ==" saltValue="zjmkG9OOQnb7lxk6IeEXZ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AN1" zoomScale="85" zoomScaleNormal="85" zoomScaleSheetLayoutView="55" workbookViewId="0">
      <selection activeCell="BB57" sqref="BB57:BO58"/>
    </sheetView>
  </sheetViews>
  <sheetFormatPr defaultColWidth="0" defaultRowHeight="0" customHeight="1" zeroHeight="1" x14ac:dyDescent="0.15"/>
  <cols>
    <col min="1" max="1" width="6.375" style="388" customWidth="1"/>
    <col min="2" max="107" width="2.5" style="388" customWidth="1"/>
    <col min="108" max="108" width="6.125" style="390" customWidth="1"/>
    <col min="109" max="109" width="5.875" style="389"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425"/>
      <c r="B1" s="424"/>
      <c r="DD1" s="388"/>
      <c r="DE1" s="388"/>
    </row>
    <row r="2" spans="1:143" ht="25.5" customHeight="1" x14ac:dyDescent="0.15">
      <c r="A2" s="423"/>
      <c r="C2" s="423"/>
      <c r="O2" s="423"/>
      <c r="P2" s="423"/>
      <c r="Q2" s="423"/>
      <c r="R2" s="423"/>
      <c r="S2" s="423"/>
      <c r="T2" s="423"/>
      <c r="U2" s="423"/>
      <c r="V2" s="423"/>
      <c r="W2" s="423"/>
      <c r="X2" s="423"/>
      <c r="Y2" s="423"/>
      <c r="Z2" s="423"/>
      <c r="AA2" s="423"/>
      <c r="AB2" s="423"/>
      <c r="AC2" s="423"/>
      <c r="AD2" s="423"/>
      <c r="AE2" s="423"/>
      <c r="AF2" s="423"/>
      <c r="AG2" s="423"/>
      <c r="AH2" s="423"/>
      <c r="AI2" s="423"/>
      <c r="AU2" s="423"/>
      <c r="BG2" s="423"/>
      <c r="BS2" s="423"/>
      <c r="CE2" s="423"/>
      <c r="CQ2" s="423"/>
      <c r="DD2" s="388"/>
      <c r="DE2" s="388"/>
    </row>
    <row r="3" spans="1:143" ht="25.5" customHeight="1" x14ac:dyDescent="0.15">
      <c r="A3" s="423"/>
      <c r="C3" s="423"/>
      <c r="O3" s="423"/>
      <c r="P3" s="423"/>
      <c r="Q3" s="423"/>
      <c r="R3" s="423"/>
      <c r="S3" s="423"/>
      <c r="T3" s="423"/>
      <c r="U3" s="423"/>
      <c r="V3" s="423"/>
      <c r="W3" s="423"/>
      <c r="X3" s="423"/>
      <c r="Y3" s="423"/>
      <c r="Z3" s="423"/>
      <c r="AA3" s="423"/>
      <c r="AB3" s="423"/>
      <c r="AC3" s="423"/>
      <c r="AD3" s="423"/>
      <c r="AE3" s="423"/>
      <c r="AF3" s="423"/>
      <c r="AG3" s="423"/>
      <c r="AH3" s="423"/>
      <c r="AI3" s="423"/>
      <c r="AU3" s="423"/>
      <c r="BG3" s="423"/>
      <c r="BS3" s="423"/>
      <c r="CE3" s="423"/>
      <c r="CQ3" s="423"/>
      <c r="DD3" s="388"/>
      <c r="DE3" s="388"/>
    </row>
    <row r="4" spans="1:143" s="292" customFormat="1" ht="13.5" x14ac:dyDescent="0.15">
      <c r="A4" s="423"/>
      <c r="B4" s="423"/>
      <c r="C4" s="423"/>
      <c r="D4" s="423"/>
      <c r="E4" s="423"/>
      <c r="F4" s="423"/>
      <c r="G4" s="423"/>
      <c r="H4" s="423"/>
      <c r="I4" s="423"/>
      <c r="J4" s="423"/>
      <c r="K4" s="423"/>
      <c r="L4" s="423"/>
      <c r="M4" s="423"/>
      <c r="N4" s="423"/>
      <c r="O4" s="423"/>
      <c r="P4" s="423"/>
      <c r="Q4" s="423"/>
      <c r="R4" s="423"/>
      <c r="S4" s="423"/>
      <c r="T4" s="423"/>
      <c r="U4" s="423"/>
      <c r="V4" s="423"/>
      <c r="W4" s="423"/>
      <c r="X4" s="423"/>
      <c r="Y4" s="423"/>
      <c r="Z4" s="423"/>
      <c r="AA4" s="423"/>
      <c r="AB4" s="423"/>
      <c r="AC4" s="423"/>
      <c r="AD4" s="423"/>
      <c r="AE4" s="423"/>
      <c r="AF4" s="423"/>
      <c r="AG4" s="423"/>
      <c r="AH4" s="423"/>
      <c r="AI4" s="423"/>
      <c r="AJ4" s="423"/>
      <c r="AK4" s="423"/>
      <c r="AL4" s="423"/>
      <c r="AM4" s="423"/>
      <c r="AN4" s="423"/>
      <c r="AO4" s="423"/>
      <c r="AP4" s="423"/>
      <c r="AQ4" s="423"/>
      <c r="AR4" s="423"/>
      <c r="AS4" s="423"/>
      <c r="AT4" s="423"/>
      <c r="AU4" s="423"/>
      <c r="AV4" s="423"/>
      <c r="AW4" s="423"/>
      <c r="AX4" s="423"/>
      <c r="AY4" s="423"/>
      <c r="AZ4" s="423"/>
      <c r="BA4" s="423"/>
      <c r="BB4" s="423"/>
      <c r="BC4" s="423"/>
      <c r="BD4" s="423"/>
      <c r="BE4" s="423"/>
      <c r="BF4" s="423"/>
      <c r="BG4" s="423"/>
      <c r="BH4" s="423"/>
      <c r="BI4" s="423"/>
      <c r="BJ4" s="423"/>
      <c r="BK4" s="423"/>
      <c r="BL4" s="423"/>
      <c r="BM4" s="423"/>
      <c r="BN4" s="423"/>
      <c r="BO4" s="423"/>
      <c r="BP4" s="423"/>
      <c r="BQ4" s="423"/>
      <c r="BR4" s="423"/>
      <c r="BS4" s="423"/>
      <c r="BT4" s="423"/>
      <c r="BU4" s="423"/>
      <c r="BV4" s="423"/>
      <c r="BW4" s="423"/>
      <c r="BX4" s="423"/>
      <c r="BY4" s="423"/>
      <c r="BZ4" s="423"/>
      <c r="CA4" s="423"/>
      <c r="CB4" s="423"/>
      <c r="CC4" s="423"/>
      <c r="CD4" s="423"/>
      <c r="CE4" s="423"/>
      <c r="CF4" s="423"/>
      <c r="CG4" s="423"/>
      <c r="CH4" s="423"/>
      <c r="CI4" s="423"/>
      <c r="CJ4" s="423"/>
      <c r="CK4" s="423"/>
      <c r="CL4" s="423"/>
      <c r="CM4" s="423"/>
      <c r="CN4" s="423"/>
      <c r="CO4" s="423"/>
      <c r="CP4" s="423"/>
      <c r="CQ4" s="423"/>
      <c r="CR4" s="423"/>
      <c r="CS4" s="423"/>
      <c r="CT4" s="423"/>
      <c r="CU4" s="423"/>
      <c r="CV4" s="423"/>
      <c r="CW4" s="423"/>
      <c r="CX4" s="423"/>
      <c r="CY4" s="423"/>
      <c r="CZ4" s="423"/>
      <c r="DA4" s="423"/>
      <c r="DB4" s="423"/>
      <c r="DC4" s="423"/>
      <c r="DD4" s="423"/>
      <c r="DE4" s="423"/>
      <c r="DF4" s="293"/>
      <c r="DG4" s="293"/>
      <c r="DH4" s="293"/>
      <c r="DI4" s="293"/>
      <c r="DJ4" s="293"/>
      <c r="DK4" s="293"/>
      <c r="DL4" s="293"/>
      <c r="DM4" s="293"/>
      <c r="DN4" s="293"/>
      <c r="DO4" s="293"/>
      <c r="DP4" s="293"/>
      <c r="DQ4" s="293"/>
      <c r="DR4" s="293"/>
      <c r="DS4" s="293"/>
      <c r="DT4" s="293"/>
      <c r="DU4" s="293"/>
      <c r="DV4" s="293"/>
      <c r="DW4" s="293"/>
    </row>
    <row r="5" spans="1:143" s="292" customFormat="1" ht="13.5" x14ac:dyDescent="0.15">
      <c r="A5" s="423"/>
      <c r="B5" s="423"/>
      <c r="C5" s="423"/>
      <c r="D5" s="423"/>
      <c r="E5" s="423"/>
      <c r="F5" s="423"/>
      <c r="G5" s="423"/>
      <c r="H5" s="423"/>
      <c r="I5" s="423"/>
      <c r="J5" s="423"/>
      <c r="K5" s="423"/>
      <c r="L5" s="423"/>
      <c r="M5" s="423"/>
      <c r="N5" s="423"/>
      <c r="O5" s="423"/>
      <c r="P5" s="423"/>
      <c r="Q5" s="423"/>
      <c r="R5" s="423"/>
      <c r="S5" s="423"/>
      <c r="T5" s="423"/>
      <c r="U5" s="423"/>
      <c r="V5" s="423"/>
      <c r="W5" s="423"/>
      <c r="X5" s="423"/>
      <c r="Y5" s="423"/>
      <c r="Z5" s="423"/>
      <c r="AA5" s="423"/>
      <c r="AB5" s="423"/>
      <c r="AC5" s="423"/>
      <c r="AD5" s="423"/>
      <c r="AE5" s="423"/>
      <c r="AF5" s="423"/>
      <c r="AG5" s="423"/>
      <c r="AH5" s="423"/>
      <c r="AI5" s="423"/>
      <c r="AJ5" s="423"/>
      <c r="AK5" s="423"/>
      <c r="AL5" s="423"/>
      <c r="AM5" s="423"/>
      <c r="AN5" s="423"/>
      <c r="AO5" s="423"/>
      <c r="AP5" s="423"/>
      <c r="AQ5" s="423"/>
      <c r="AR5" s="423"/>
      <c r="AS5" s="423"/>
      <c r="AT5" s="423"/>
      <c r="AU5" s="423"/>
      <c r="AV5" s="423"/>
      <c r="AW5" s="423"/>
      <c r="AX5" s="423"/>
      <c r="AY5" s="423"/>
      <c r="AZ5" s="423"/>
      <c r="BA5" s="423"/>
      <c r="BB5" s="423"/>
      <c r="BC5" s="423"/>
      <c r="BD5" s="423"/>
      <c r="BE5" s="423"/>
      <c r="BF5" s="423"/>
      <c r="BG5" s="423"/>
      <c r="BH5" s="423"/>
      <c r="BI5" s="423"/>
      <c r="BJ5" s="423"/>
      <c r="BK5" s="423"/>
      <c r="BL5" s="423"/>
      <c r="BM5" s="423"/>
      <c r="BN5" s="423"/>
      <c r="BO5" s="423"/>
      <c r="BP5" s="423"/>
      <c r="BQ5" s="423"/>
      <c r="BR5" s="423"/>
      <c r="BS5" s="423"/>
      <c r="BT5" s="423"/>
      <c r="BU5" s="423"/>
      <c r="BV5" s="423"/>
      <c r="BW5" s="423"/>
      <c r="BX5" s="423"/>
      <c r="BY5" s="423"/>
      <c r="BZ5" s="423"/>
      <c r="CA5" s="423"/>
      <c r="CB5" s="423"/>
      <c r="CC5" s="423"/>
      <c r="CD5" s="423"/>
      <c r="CE5" s="423"/>
      <c r="CF5" s="423"/>
      <c r="CG5" s="423"/>
      <c r="CH5" s="423"/>
      <c r="CI5" s="423"/>
      <c r="CJ5" s="423"/>
      <c r="CK5" s="423"/>
      <c r="CL5" s="423"/>
      <c r="CM5" s="423"/>
      <c r="CN5" s="423"/>
      <c r="CO5" s="423"/>
      <c r="CP5" s="423"/>
      <c r="CQ5" s="423"/>
      <c r="CR5" s="423"/>
      <c r="CS5" s="423"/>
      <c r="CT5" s="423"/>
      <c r="CU5" s="423"/>
      <c r="CV5" s="423"/>
      <c r="CW5" s="423"/>
      <c r="CX5" s="423"/>
      <c r="CY5" s="423"/>
      <c r="CZ5" s="423"/>
      <c r="DA5" s="423"/>
      <c r="DB5" s="423"/>
      <c r="DC5" s="423"/>
      <c r="DD5" s="423"/>
      <c r="DE5" s="423"/>
      <c r="DF5" s="293"/>
      <c r="DG5" s="293"/>
      <c r="DH5" s="293"/>
      <c r="DI5" s="293"/>
      <c r="DJ5" s="293"/>
      <c r="DK5" s="293"/>
      <c r="DL5" s="293"/>
      <c r="DM5" s="293"/>
      <c r="DN5" s="293"/>
      <c r="DO5" s="293"/>
      <c r="DP5" s="293"/>
      <c r="DQ5" s="293"/>
      <c r="DR5" s="293"/>
      <c r="DS5" s="293"/>
      <c r="DT5" s="293"/>
      <c r="DU5" s="293"/>
      <c r="DV5" s="293"/>
      <c r="DW5" s="293"/>
    </row>
    <row r="6" spans="1:143" s="292" customFormat="1" ht="13.5" x14ac:dyDescent="0.15">
      <c r="A6" s="423"/>
      <c r="B6" s="423"/>
      <c r="C6" s="423"/>
      <c r="D6" s="423"/>
      <c r="E6" s="423"/>
      <c r="F6" s="423"/>
      <c r="G6" s="423"/>
      <c r="H6" s="423"/>
      <c r="I6" s="423"/>
      <c r="J6" s="423"/>
      <c r="K6" s="423"/>
      <c r="L6" s="423"/>
      <c r="M6" s="423"/>
      <c r="N6" s="423"/>
      <c r="O6" s="423"/>
      <c r="P6" s="423"/>
      <c r="Q6" s="423"/>
      <c r="R6" s="423"/>
      <c r="S6" s="423"/>
      <c r="T6" s="423"/>
      <c r="U6" s="423"/>
      <c r="V6" s="423"/>
      <c r="W6" s="423"/>
      <c r="X6" s="423"/>
      <c r="Y6" s="423"/>
      <c r="Z6" s="423"/>
      <c r="AA6" s="423"/>
      <c r="AB6" s="423"/>
      <c r="AC6" s="423"/>
      <c r="AD6" s="423"/>
      <c r="AE6" s="423"/>
      <c r="AF6" s="423"/>
      <c r="AG6" s="423"/>
      <c r="AH6" s="423"/>
      <c r="AI6" s="423"/>
      <c r="AJ6" s="423"/>
      <c r="AK6" s="423"/>
      <c r="AL6" s="423"/>
      <c r="AM6" s="423"/>
      <c r="AN6" s="423"/>
      <c r="AO6" s="423"/>
      <c r="AP6" s="423"/>
      <c r="AQ6" s="423"/>
      <c r="AR6" s="423"/>
      <c r="AS6" s="423"/>
      <c r="AT6" s="423"/>
      <c r="AU6" s="423"/>
      <c r="AV6" s="423"/>
      <c r="AW6" s="423"/>
      <c r="AX6" s="423"/>
      <c r="AY6" s="423"/>
      <c r="AZ6" s="423"/>
      <c r="BA6" s="423"/>
      <c r="BB6" s="423"/>
      <c r="BC6" s="423"/>
      <c r="BD6" s="423"/>
      <c r="BE6" s="423"/>
      <c r="BF6" s="423"/>
      <c r="BG6" s="423"/>
      <c r="BH6" s="423"/>
      <c r="BI6" s="423"/>
      <c r="BJ6" s="423"/>
      <c r="BK6" s="423"/>
      <c r="BL6" s="423"/>
      <c r="BM6" s="423"/>
      <c r="BN6" s="423"/>
      <c r="BO6" s="423"/>
      <c r="BP6" s="423"/>
      <c r="BQ6" s="423"/>
      <c r="BR6" s="423"/>
      <c r="BS6" s="423"/>
      <c r="BT6" s="423"/>
      <c r="BU6" s="423"/>
      <c r="BV6" s="423"/>
      <c r="BW6" s="423"/>
      <c r="BX6" s="423"/>
      <c r="BY6" s="423"/>
      <c r="BZ6" s="423"/>
      <c r="CA6" s="423"/>
      <c r="CB6" s="423"/>
      <c r="CC6" s="423"/>
      <c r="CD6" s="423"/>
      <c r="CE6" s="423"/>
      <c r="CF6" s="423"/>
      <c r="CG6" s="423"/>
      <c r="CH6" s="423"/>
      <c r="CI6" s="423"/>
      <c r="CJ6" s="423"/>
      <c r="CK6" s="423"/>
      <c r="CL6" s="423"/>
      <c r="CM6" s="423"/>
      <c r="CN6" s="423"/>
      <c r="CO6" s="423"/>
      <c r="CP6" s="423"/>
      <c r="CQ6" s="423"/>
      <c r="CR6" s="423"/>
      <c r="CS6" s="423"/>
      <c r="CT6" s="423"/>
      <c r="CU6" s="423"/>
      <c r="CV6" s="423"/>
      <c r="CW6" s="423"/>
      <c r="CX6" s="423"/>
      <c r="CY6" s="423"/>
      <c r="CZ6" s="423"/>
      <c r="DA6" s="423"/>
      <c r="DB6" s="423"/>
      <c r="DC6" s="423"/>
      <c r="DD6" s="423"/>
      <c r="DE6" s="423"/>
      <c r="DF6" s="293"/>
      <c r="DG6" s="293"/>
      <c r="DH6" s="293"/>
      <c r="DI6" s="293"/>
      <c r="DJ6" s="293"/>
      <c r="DK6" s="293"/>
      <c r="DL6" s="293"/>
      <c r="DM6" s="293"/>
      <c r="DN6" s="293"/>
      <c r="DO6" s="293"/>
      <c r="DP6" s="293"/>
      <c r="DQ6" s="293"/>
      <c r="DR6" s="293"/>
      <c r="DS6" s="293"/>
      <c r="DT6" s="293"/>
      <c r="DU6" s="293"/>
      <c r="DV6" s="293"/>
      <c r="DW6" s="293"/>
    </row>
    <row r="7" spans="1:143" s="292" customFormat="1" ht="13.5" x14ac:dyDescent="0.15">
      <c r="A7" s="423"/>
      <c r="B7" s="423"/>
      <c r="C7" s="423"/>
      <c r="D7" s="423"/>
      <c r="E7" s="423"/>
      <c r="F7" s="423"/>
      <c r="G7" s="423"/>
      <c r="H7" s="423"/>
      <c r="I7" s="423"/>
      <c r="J7" s="423"/>
      <c r="K7" s="423"/>
      <c r="L7" s="423"/>
      <c r="M7" s="423"/>
      <c r="N7" s="423"/>
      <c r="O7" s="423"/>
      <c r="P7" s="423"/>
      <c r="Q7" s="423"/>
      <c r="R7" s="423"/>
      <c r="S7" s="423"/>
      <c r="T7" s="423"/>
      <c r="U7" s="423"/>
      <c r="V7" s="423"/>
      <c r="W7" s="423"/>
      <c r="X7" s="423"/>
      <c r="Y7" s="423"/>
      <c r="Z7" s="423"/>
      <c r="AA7" s="423"/>
      <c r="AB7" s="423"/>
      <c r="AC7" s="423"/>
      <c r="AD7" s="423"/>
      <c r="AE7" s="423"/>
      <c r="AF7" s="423"/>
      <c r="AG7" s="423"/>
      <c r="AH7" s="423"/>
      <c r="AI7" s="423"/>
      <c r="AJ7" s="423"/>
      <c r="AK7" s="423"/>
      <c r="AL7" s="423"/>
      <c r="AM7" s="423"/>
      <c r="AN7" s="423"/>
      <c r="AO7" s="423"/>
      <c r="AP7" s="423"/>
      <c r="AQ7" s="423"/>
      <c r="AR7" s="423"/>
      <c r="AS7" s="423"/>
      <c r="AT7" s="423"/>
      <c r="AU7" s="423"/>
      <c r="AV7" s="423"/>
      <c r="AW7" s="423"/>
      <c r="AX7" s="423"/>
      <c r="AY7" s="423"/>
      <c r="AZ7" s="423"/>
      <c r="BA7" s="423"/>
      <c r="BB7" s="423"/>
      <c r="BC7" s="423"/>
      <c r="BD7" s="423"/>
      <c r="BE7" s="423"/>
      <c r="BF7" s="423"/>
      <c r="BG7" s="423"/>
      <c r="BH7" s="423"/>
      <c r="BI7" s="423"/>
      <c r="BJ7" s="423"/>
      <c r="BK7" s="423"/>
      <c r="BL7" s="423"/>
      <c r="BM7" s="423"/>
      <c r="BN7" s="423"/>
      <c r="BO7" s="423"/>
      <c r="BP7" s="423"/>
      <c r="BQ7" s="423"/>
      <c r="BR7" s="423"/>
      <c r="BS7" s="423"/>
      <c r="BT7" s="423"/>
      <c r="BU7" s="423"/>
      <c r="BV7" s="423"/>
      <c r="BW7" s="423"/>
      <c r="BX7" s="423"/>
      <c r="BY7" s="423"/>
      <c r="BZ7" s="423"/>
      <c r="CA7" s="423"/>
      <c r="CB7" s="423"/>
      <c r="CC7" s="423"/>
      <c r="CD7" s="423"/>
      <c r="CE7" s="423"/>
      <c r="CF7" s="423"/>
      <c r="CG7" s="423"/>
      <c r="CH7" s="423"/>
      <c r="CI7" s="423"/>
      <c r="CJ7" s="423"/>
      <c r="CK7" s="423"/>
      <c r="CL7" s="423"/>
      <c r="CM7" s="423"/>
      <c r="CN7" s="423"/>
      <c r="CO7" s="423"/>
      <c r="CP7" s="423"/>
      <c r="CQ7" s="423"/>
      <c r="CR7" s="423"/>
      <c r="CS7" s="423"/>
      <c r="CT7" s="423"/>
      <c r="CU7" s="423"/>
      <c r="CV7" s="423"/>
      <c r="CW7" s="423"/>
      <c r="CX7" s="423"/>
      <c r="CY7" s="423"/>
      <c r="CZ7" s="423"/>
      <c r="DA7" s="423"/>
      <c r="DB7" s="423"/>
      <c r="DC7" s="423"/>
      <c r="DD7" s="423"/>
      <c r="DE7" s="423"/>
      <c r="DF7" s="293"/>
      <c r="DG7" s="293"/>
      <c r="DH7" s="293"/>
      <c r="DI7" s="293"/>
      <c r="DJ7" s="293"/>
      <c r="DK7" s="293"/>
      <c r="DL7" s="293"/>
      <c r="DM7" s="293"/>
      <c r="DN7" s="293"/>
      <c r="DO7" s="293"/>
      <c r="DP7" s="293"/>
      <c r="DQ7" s="293"/>
      <c r="DR7" s="293"/>
      <c r="DS7" s="293"/>
      <c r="DT7" s="293"/>
      <c r="DU7" s="293"/>
      <c r="DV7" s="293"/>
      <c r="DW7" s="293"/>
    </row>
    <row r="8" spans="1:143" s="292" customFormat="1" ht="13.5" x14ac:dyDescent="0.15">
      <c r="A8" s="423"/>
      <c r="B8" s="423"/>
      <c r="C8" s="423"/>
      <c r="D8" s="423"/>
      <c r="E8" s="423"/>
      <c r="F8" s="423"/>
      <c r="G8" s="423"/>
      <c r="H8" s="423"/>
      <c r="I8" s="423"/>
      <c r="J8" s="423"/>
      <c r="K8" s="423"/>
      <c r="L8" s="423"/>
      <c r="M8" s="423"/>
      <c r="N8" s="423"/>
      <c r="O8" s="423"/>
      <c r="P8" s="423"/>
      <c r="Q8" s="423"/>
      <c r="R8" s="423"/>
      <c r="S8" s="423"/>
      <c r="T8" s="423"/>
      <c r="U8" s="423"/>
      <c r="V8" s="423"/>
      <c r="W8" s="423"/>
      <c r="X8" s="423"/>
      <c r="Y8" s="423"/>
      <c r="Z8" s="423"/>
      <c r="AA8" s="423"/>
      <c r="AB8" s="423"/>
      <c r="AC8" s="423"/>
      <c r="AD8" s="423"/>
      <c r="AE8" s="423"/>
      <c r="AF8" s="423"/>
      <c r="AG8" s="423"/>
      <c r="AH8" s="423"/>
      <c r="AI8" s="423"/>
      <c r="AJ8" s="423"/>
      <c r="AK8" s="423"/>
      <c r="AL8" s="423"/>
      <c r="AM8" s="423"/>
      <c r="AN8" s="423"/>
      <c r="AO8" s="423"/>
      <c r="AP8" s="423"/>
      <c r="AQ8" s="423"/>
      <c r="AR8" s="423"/>
      <c r="AS8" s="423"/>
      <c r="AT8" s="423"/>
      <c r="AU8" s="423"/>
      <c r="AV8" s="423"/>
      <c r="AW8" s="423"/>
      <c r="AX8" s="423"/>
      <c r="AY8" s="423"/>
      <c r="AZ8" s="423"/>
      <c r="BA8" s="423"/>
      <c r="BB8" s="423"/>
      <c r="BC8" s="423"/>
      <c r="BD8" s="423"/>
      <c r="BE8" s="423"/>
      <c r="BF8" s="423"/>
      <c r="BG8" s="423"/>
      <c r="BH8" s="423"/>
      <c r="BI8" s="423"/>
      <c r="BJ8" s="423"/>
      <c r="BK8" s="423"/>
      <c r="BL8" s="423"/>
      <c r="BM8" s="423"/>
      <c r="BN8" s="423"/>
      <c r="BO8" s="423"/>
      <c r="BP8" s="423"/>
      <c r="BQ8" s="423"/>
      <c r="BR8" s="423"/>
      <c r="BS8" s="423"/>
      <c r="BT8" s="423"/>
      <c r="BU8" s="423"/>
      <c r="BV8" s="423"/>
      <c r="BW8" s="423"/>
      <c r="BX8" s="423"/>
      <c r="BY8" s="423"/>
      <c r="BZ8" s="423"/>
      <c r="CA8" s="423"/>
      <c r="CB8" s="423"/>
      <c r="CC8" s="423"/>
      <c r="CD8" s="423"/>
      <c r="CE8" s="423"/>
      <c r="CF8" s="423"/>
      <c r="CG8" s="423"/>
      <c r="CH8" s="423"/>
      <c r="CI8" s="423"/>
      <c r="CJ8" s="423"/>
      <c r="CK8" s="423"/>
      <c r="CL8" s="423"/>
      <c r="CM8" s="423"/>
      <c r="CN8" s="423"/>
      <c r="CO8" s="423"/>
      <c r="CP8" s="423"/>
      <c r="CQ8" s="423"/>
      <c r="CR8" s="423"/>
      <c r="CS8" s="423"/>
      <c r="CT8" s="423"/>
      <c r="CU8" s="423"/>
      <c r="CV8" s="423"/>
      <c r="CW8" s="423"/>
      <c r="CX8" s="423"/>
      <c r="CY8" s="423"/>
      <c r="CZ8" s="423"/>
      <c r="DA8" s="423"/>
      <c r="DB8" s="423"/>
      <c r="DC8" s="423"/>
      <c r="DD8" s="423"/>
      <c r="DE8" s="423"/>
      <c r="DF8" s="293"/>
      <c r="DG8" s="293"/>
      <c r="DH8" s="293"/>
      <c r="DI8" s="293"/>
      <c r="DJ8" s="293"/>
      <c r="DK8" s="293"/>
      <c r="DL8" s="293"/>
      <c r="DM8" s="293"/>
      <c r="DN8" s="293"/>
      <c r="DO8" s="293"/>
      <c r="DP8" s="293"/>
      <c r="DQ8" s="293"/>
      <c r="DR8" s="293"/>
      <c r="DS8" s="293"/>
      <c r="DT8" s="293"/>
      <c r="DU8" s="293"/>
      <c r="DV8" s="293"/>
      <c r="DW8" s="293"/>
    </row>
    <row r="9" spans="1:143" s="292" customFormat="1" ht="13.5" x14ac:dyDescent="0.15">
      <c r="A9" s="423"/>
      <c r="B9" s="423"/>
      <c r="C9" s="423"/>
      <c r="D9" s="423"/>
      <c r="E9" s="423"/>
      <c r="F9" s="423"/>
      <c r="G9" s="423"/>
      <c r="H9" s="423"/>
      <c r="I9" s="423"/>
      <c r="J9" s="423"/>
      <c r="K9" s="423"/>
      <c r="L9" s="423"/>
      <c r="M9" s="423"/>
      <c r="N9" s="423"/>
      <c r="O9" s="423"/>
      <c r="P9" s="423"/>
      <c r="Q9" s="423"/>
      <c r="R9" s="423"/>
      <c r="S9" s="423"/>
      <c r="T9" s="423"/>
      <c r="U9" s="423"/>
      <c r="V9" s="423"/>
      <c r="W9" s="423"/>
      <c r="X9" s="423"/>
      <c r="Y9" s="423"/>
      <c r="Z9" s="423"/>
      <c r="AA9" s="423"/>
      <c r="AB9" s="423"/>
      <c r="AC9" s="423"/>
      <c r="AD9" s="423"/>
      <c r="AE9" s="423"/>
      <c r="AF9" s="423"/>
      <c r="AG9" s="423"/>
      <c r="AH9" s="423"/>
      <c r="AI9" s="423"/>
      <c r="AJ9" s="423"/>
      <c r="AK9" s="423"/>
      <c r="AL9" s="423"/>
      <c r="AM9" s="423"/>
      <c r="AN9" s="423"/>
      <c r="AO9" s="423"/>
      <c r="AP9" s="423"/>
      <c r="AQ9" s="423"/>
      <c r="AR9" s="423"/>
      <c r="AS9" s="423"/>
      <c r="AT9" s="423"/>
      <c r="AU9" s="423"/>
      <c r="AV9" s="423"/>
      <c r="AW9" s="423"/>
      <c r="AX9" s="423"/>
      <c r="AY9" s="423"/>
      <c r="AZ9" s="423"/>
      <c r="BA9" s="423"/>
      <c r="BB9" s="423"/>
      <c r="BC9" s="423"/>
      <c r="BD9" s="423"/>
      <c r="BE9" s="423"/>
      <c r="BF9" s="423"/>
      <c r="BG9" s="423"/>
      <c r="BH9" s="423"/>
      <c r="BI9" s="423"/>
      <c r="BJ9" s="423"/>
      <c r="BK9" s="423"/>
      <c r="BL9" s="423"/>
      <c r="BM9" s="423"/>
      <c r="BN9" s="423"/>
      <c r="BO9" s="423"/>
      <c r="BP9" s="423"/>
      <c r="BQ9" s="423"/>
      <c r="BR9" s="423"/>
      <c r="BS9" s="423"/>
      <c r="BT9" s="423"/>
      <c r="BU9" s="423"/>
      <c r="BV9" s="423"/>
      <c r="BW9" s="423"/>
      <c r="BX9" s="423"/>
      <c r="BY9" s="423"/>
      <c r="BZ9" s="423"/>
      <c r="CA9" s="423"/>
      <c r="CB9" s="423"/>
      <c r="CC9" s="423"/>
      <c r="CD9" s="423"/>
      <c r="CE9" s="423"/>
      <c r="CF9" s="423"/>
      <c r="CG9" s="423"/>
      <c r="CH9" s="423"/>
      <c r="CI9" s="423"/>
      <c r="CJ9" s="423"/>
      <c r="CK9" s="423"/>
      <c r="CL9" s="423"/>
      <c r="CM9" s="423"/>
      <c r="CN9" s="423"/>
      <c r="CO9" s="423"/>
      <c r="CP9" s="423"/>
      <c r="CQ9" s="423"/>
      <c r="CR9" s="423"/>
      <c r="CS9" s="423"/>
      <c r="CT9" s="423"/>
      <c r="CU9" s="423"/>
      <c r="CV9" s="423"/>
      <c r="CW9" s="423"/>
      <c r="CX9" s="423"/>
      <c r="CY9" s="423"/>
      <c r="CZ9" s="423"/>
      <c r="DA9" s="423"/>
      <c r="DB9" s="423"/>
      <c r="DC9" s="423"/>
      <c r="DD9" s="423"/>
      <c r="DE9" s="423"/>
      <c r="DF9" s="293"/>
      <c r="DG9" s="293"/>
      <c r="DH9" s="293"/>
      <c r="DI9" s="293"/>
      <c r="DJ9" s="293"/>
      <c r="DK9" s="293"/>
      <c r="DL9" s="293"/>
      <c r="DM9" s="293"/>
      <c r="DN9" s="293"/>
      <c r="DO9" s="293"/>
      <c r="DP9" s="293"/>
      <c r="DQ9" s="293"/>
      <c r="DR9" s="293"/>
      <c r="DS9" s="293"/>
      <c r="DT9" s="293"/>
      <c r="DU9" s="293"/>
      <c r="DV9" s="293"/>
      <c r="DW9" s="293"/>
    </row>
    <row r="10" spans="1:143" s="292" customFormat="1" ht="13.5" x14ac:dyDescent="0.15">
      <c r="A10" s="423"/>
      <c r="B10" s="423"/>
      <c r="C10" s="423"/>
      <c r="D10" s="423"/>
      <c r="E10" s="423"/>
      <c r="F10" s="423"/>
      <c r="G10" s="423"/>
      <c r="H10" s="423"/>
      <c r="I10" s="423"/>
      <c r="J10" s="423"/>
      <c r="K10" s="423"/>
      <c r="L10" s="423"/>
      <c r="M10" s="423"/>
      <c r="N10" s="423"/>
      <c r="O10" s="423"/>
      <c r="P10" s="423"/>
      <c r="Q10" s="423"/>
      <c r="R10" s="423"/>
      <c r="S10" s="423"/>
      <c r="T10" s="423"/>
      <c r="U10" s="423"/>
      <c r="V10" s="423"/>
      <c r="W10" s="423"/>
      <c r="X10" s="423"/>
      <c r="Y10" s="423"/>
      <c r="Z10" s="423"/>
      <c r="AA10" s="423"/>
      <c r="AB10" s="423"/>
      <c r="AC10" s="423"/>
      <c r="AD10" s="423"/>
      <c r="AE10" s="423"/>
      <c r="AF10" s="423"/>
      <c r="AG10" s="423"/>
      <c r="AH10" s="423"/>
      <c r="AI10" s="423"/>
      <c r="AJ10" s="423"/>
      <c r="AK10" s="423"/>
      <c r="AL10" s="423"/>
      <c r="AM10" s="423"/>
      <c r="AN10" s="423"/>
      <c r="AO10" s="423"/>
      <c r="AP10" s="423"/>
      <c r="AQ10" s="423"/>
      <c r="AR10" s="423"/>
      <c r="AS10" s="423"/>
      <c r="AT10" s="423"/>
      <c r="AU10" s="423"/>
      <c r="AV10" s="423"/>
      <c r="AW10" s="423"/>
      <c r="AX10" s="423"/>
      <c r="AY10" s="423"/>
      <c r="AZ10" s="423"/>
      <c r="BA10" s="423"/>
      <c r="BB10" s="423"/>
      <c r="BC10" s="423"/>
      <c r="BD10" s="423"/>
      <c r="BE10" s="423"/>
      <c r="BF10" s="423"/>
      <c r="BG10" s="423"/>
      <c r="BH10" s="423"/>
      <c r="BI10" s="423"/>
      <c r="BJ10" s="423"/>
      <c r="BK10" s="423"/>
      <c r="BL10" s="423"/>
      <c r="BM10" s="423"/>
      <c r="BN10" s="423"/>
      <c r="BO10" s="423"/>
      <c r="BP10" s="423"/>
      <c r="BQ10" s="423"/>
      <c r="BR10" s="423"/>
      <c r="BS10" s="423"/>
      <c r="BT10" s="423"/>
      <c r="BU10" s="423"/>
      <c r="BV10" s="423"/>
      <c r="BW10" s="423"/>
      <c r="BX10" s="423"/>
      <c r="BY10" s="423"/>
      <c r="BZ10" s="423"/>
      <c r="CA10" s="423"/>
      <c r="CB10" s="423"/>
      <c r="CC10" s="423"/>
      <c r="CD10" s="423"/>
      <c r="CE10" s="423"/>
      <c r="CF10" s="423"/>
      <c r="CG10" s="423"/>
      <c r="CH10" s="423"/>
      <c r="CI10" s="423"/>
      <c r="CJ10" s="423"/>
      <c r="CK10" s="423"/>
      <c r="CL10" s="423"/>
      <c r="CM10" s="423"/>
      <c r="CN10" s="423"/>
      <c r="CO10" s="423"/>
      <c r="CP10" s="423"/>
      <c r="CQ10" s="423"/>
      <c r="CR10" s="423"/>
      <c r="CS10" s="423"/>
      <c r="CT10" s="423"/>
      <c r="CU10" s="423"/>
      <c r="CV10" s="423"/>
      <c r="CW10" s="423"/>
      <c r="CX10" s="423"/>
      <c r="CY10" s="423"/>
      <c r="CZ10" s="423"/>
      <c r="DA10" s="423"/>
      <c r="DB10" s="423"/>
      <c r="DC10" s="423"/>
      <c r="DD10" s="423"/>
      <c r="DE10" s="423"/>
      <c r="DF10" s="293"/>
      <c r="DG10" s="293"/>
      <c r="DH10" s="293"/>
      <c r="DI10" s="293"/>
      <c r="DJ10" s="293"/>
      <c r="DK10" s="293"/>
      <c r="DL10" s="293"/>
      <c r="DM10" s="293"/>
      <c r="DN10" s="293"/>
      <c r="DO10" s="293"/>
      <c r="DP10" s="293"/>
      <c r="DQ10" s="293"/>
      <c r="DR10" s="293"/>
      <c r="DS10" s="293"/>
      <c r="DT10" s="293"/>
      <c r="DU10" s="293"/>
      <c r="DV10" s="293"/>
      <c r="DW10" s="293"/>
      <c r="EM10" s="292" t="s">
        <v>612</v>
      </c>
    </row>
    <row r="11" spans="1:143" s="292" customFormat="1" ht="13.5" x14ac:dyDescent="0.15">
      <c r="A11" s="423"/>
      <c r="B11" s="423"/>
      <c r="C11" s="423"/>
      <c r="D11" s="423"/>
      <c r="E11" s="423"/>
      <c r="F11" s="423"/>
      <c r="G11" s="423"/>
      <c r="H11" s="423"/>
      <c r="I11" s="423"/>
      <c r="J11" s="423"/>
      <c r="K11" s="423"/>
      <c r="L11" s="423"/>
      <c r="M11" s="423"/>
      <c r="N11" s="423"/>
      <c r="O11" s="423"/>
      <c r="P11" s="423"/>
      <c r="Q11" s="423"/>
      <c r="R11" s="423"/>
      <c r="S11" s="423"/>
      <c r="T11" s="423"/>
      <c r="U11" s="423"/>
      <c r="V11" s="423"/>
      <c r="W11" s="423"/>
      <c r="X11" s="423"/>
      <c r="Y11" s="423"/>
      <c r="Z11" s="423"/>
      <c r="AA11" s="423"/>
      <c r="AB11" s="423"/>
      <c r="AC11" s="423"/>
      <c r="AD11" s="423"/>
      <c r="AE11" s="423"/>
      <c r="AF11" s="423"/>
      <c r="AG11" s="423"/>
      <c r="AH11" s="423"/>
      <c r="AI11" s="423"/>
      <c r="AJ11" s="423"/>
      <c r="AK11" s="423"/>
      <c r="AL11" s="423"/>
      <c r="AM11" s="423"/>
      <c r="AN11" s="423"/>
      <c r="AO11" s="423"/>
      <c r="AP11" s="423"/>
      <c r="AQ11" s="423"/>
      <c r="AR11" s="423"/>
      <c r="AS11" s="423"/>
      <c r="AT11" s="423"/>
      <c r="AU11" s="423"/>
      <c r="AV11" s="423"/>
      <c r="AW11" s="423"/>
      <c r="AX11" s="423"/>
      <c r="AY11" s="423"/>
      <c r="AZ11" s="423"/>
      <c r="BA11" s="423"/>
      <c r="BB11" s="423"/>
      <c r="BC11" s="423"/>
      <c r="BD11" s="423"/>
      <c r="BE11" s="423"/>
      <c r="BF11" s="423"/>
      <c r="BG11" s="423"/>
      <c r="BH11" s="423"/>
      <c r="BI11" s="423"/>
      <c r="BJ11" s="423"/>
      <c r="BK11" s="423"/>
      <c r="BL11" s="423"/>
      <c r="BM11" s="423"/>
      <c r="BN11" s="423"/>
      <c r="BO11" s="423"/>
      <c r="BP11" s="423"/>
      <c r="BQ11" s="423"/>
      <c r="BR11" s="423"/>
      <c r="BS11" s="423"/>
      <c r="BT11" s="423"/>
      <c r="BU11" s="423"/>
      <c r="BV11" s="423"/>
      <c r="BW11" s="423"/>
      <c r="BX11" s="423"/>
      <c r="BY11" s="423"/>
      <c r="BZ11" s="423"/>
      <c r="CA11" s="423"/>
      <c r="CB11" s="423"/>
      <c r="CC11" s="423"/>
      <c r="CD11" s="423"/>
      <c r="CE11" s="423"/>
      <c r="CF11" s="423"/>
      <c r="CG11" s="423"/>
      <c r="CH11" s="423"/>
      <c r="CI11" s="423"/>
      <c r="CJ11" s="423"/>
      <c r="CK11" s="423"/>
      <c r="CL11" s="423"/>
      <c r="CM11" s="423"/>
      <c r="CN11" s="423"/>
      <c r="CO11" s="423"/>
      <c r="CP11" s="423"/>
      <c r="CQ11" s="423"/>
      <c r="CR11" s="423"/>
      <c r="CS11" s="423"/>
      <c r="CT11" s="423"/>
      <c r="CU11" s="423"/>
      <c r="CV11" s="423"/>
      <c r="CW11" s="423"/>
      <c r="CX11" s="423"/>
      <c r="CY11" s="423"/>
      <c r="CZ11" s="423"/>
      <c r="DA11" s="423"/>
      <c r="DB11" s="423"/>
      <c r="DC11" s="423"/>
      <c r="DD11" s="423"/>
      <c r="DE11" s="423"/>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5" x14ac:dyDescent="0.15">
      <c r="A12" s="423"/>
      <c r="B12" s="423"/>
      <c r="C12" s="423"/>
      <c r="D12" s="423"/>
      <c r="E12" s="423"/>
      <c r="F12" s="423"/>
      <c r="G12" s="423"/>
      <c r="H12" s="423"/>
      <c r="I12" s="423"/>
      <c r="J12" s="423"/>
      <c r="K12" s="423"/>
      <c r="L12" s="423"/>
      <c r="M12" s="423"/>
      <c r="N12" s="423"/>
      <c r="O12" s="423"/>
      <c r="P12" s="423"/>
      <c r="Q12" s="423"/>
      <c r="R12" s="423"/>
      <c r="S12" s="423"/>
      <c r="T12" s="423"/>
      <c r="U12" s="423"/>
      <c r="V12" s="423"/>
      <c r="W12" s="423"/>
      <c r="X12" s="423"/>
      <c r="Y12" s="423"/>
      <c r="Z12" s="423"/>
      <c r="AA12" s="423"/>
      <c r="AB12" s="423"/>
      <c r="AC12" s="423"/>
      <c r="AD12" s="423"/>
      <c r="AE12" s="423"/>
      <c r="AF12" s="423"/>
      <c r="AG12" s="423"/>
      <c r="AH12" s="423"/>
      <c r="AI12" s="423"/>
      <c r="AJ12" s="423"/>
      <c r="AK12" s="423"/>
      <c r="AL12" s="423"/>
      <c r="AM12" s="423"/>
      <c r="AN12" s="423"/>
      <c r="AO12" s="423"/>
      <c r="AP12" s="423"/>
      <c r="AQ12" s="423"/>
      <c r="AR12" s="423"/>
      <c r="AS12" s="423"/>
      <c r="AT12" s="423"/>
      <c r="AU12" s="423"/>
      <c r="AV12" s="423"/>
      <c r="AW12" s="423"/>
      <c r="AX12" s="423"/>
      <c r="AY12" s="423"/>
      <c r="AZ12" s="423"/>
      <c r="BA12" s="423"/>
      <c r="BB12" s="423"/>
      <c r="BC12" s="423"/>
      <c r="BD12" s="423"/>
      <c r="BE12" s="423"/>
      <c r="BF12" s="423"/>
      <c r="BG12" s="423"/>
      <c r="BH12" s="423"/>
      <c r="BI12" s="423"/>
      <c r="BJ12" s="423"/>
      <c r="BK12" s="423"/>
      <c r="BL12" s="423"/>
      <c r="BM12" s="423"/>
      <c r="BN12" s="423"/>
      <c r="BO12" s="423"/>
      <c r="BP12" s="423"/>
      <c r="BQ12" s="423"/>
      <c r="BR12" s="423"/>
      <c r="BS12" s="423"/>
      <c r="BT12" s="423"/>
      <c r="BU12" s="423"/>
      <c r="BV12" s="423"/>
      <c r="BW12" s="423"/>
      <c r="BX12" s="423"/>
      <c r="BY12" s="423"/>
      <c r="BZ12" s="423"/>
      <c r="CA12" s="423"/>
      <c r="CB12" s="423"/>
      <c r="CC12" s="423"/>
      <c r="CD12" s="423"/>
      <c r="CE12" s="423"/>
      <c r="CF12" s="423"/>
      <c r="CG12" s="423"/>
      <c r="CH12" s="423"/>
      <c r="CI12" s="423"/>
      <c r="CJ12" s="423"/>
      <c r="CK12" s="423"/>
      <c r="CL12" s="423"/>
      <c r="CM12" s="423"/>
      <c r="CN12" s="423"/>
      <c r="CO12" s="423"/>
      <c r="CP12" s="423"/>
      <c r="CQ12" s="423"/>
      <c r="CR12" s="423"/>
      <c r="CS12" s="423"/>
      <c r="CT12" s="423"/>
      <c r="CU12" s="423"/>
      <c r="CV12" s="423"/>
      <c r="CW12" s="423"/>
      <c r="CX12" s="423"/>
      <c r="CY12" s="423"/>
      <c r="CZ12" s="423"/>
      <c r="DA12" s="423"/>
      <c r="DB12" s="423"/>
      <c r="DC12" s="423"/>
      <c r="DD12" s="423"/>
      <c r="DE12" s="423"/>
      <c r="DF12" s="293"/>
      <c r="DG12" s="293"/>
      <c r="DH12" s="293"/>
      <c r="DI12" s="293"/>
      <c r="DJ12" s="293"/>
      <c r="DK12" s="293"/>
      <c r="DL12" s="293"/>
      <c r="DM12" s="293"/>
      <c r="DN12" s="293"/>
      <c r="DO12" s="293"/>
      <c r="DP12" s="293"/>
      <c r="DQ12" s="293"/>
      <c r="DR12" s="293"/>
      <c r="DS12" s="293"/>
      <c r="DT12" s="293"/>
      <c r="DU12" s="293"/>
      <c r="DV12" s="293"/>
      <c r="DW12" s="293"/>
      <c r="EM12" s="292" t="s">
        <v>612</v>
      </c>
    </row>
    <row r="13" spans="1:143" s="292" customFormat="1" ht="13.5" x14ac:dyDescent="0.15">
      <c r="A13" s="423"/>
      <c r="B13" s="423"/>
      <c r="C13" s="423"/>
      <c r="D13" s="423"/>
      <c r="E13" s="423"/>
      <c r="F13" s="423"/>
      <c r="G13" s="423"/>
      <c r="H13" s="423"/>
      <c r="I13" s="423"/>
      <c r="J13" s="423"/>
      <c r="K13" s="423"/>
      <c r="L13" s="423"/>
      <c r="M13" s="423"/>
      <c r="N13" s="423"/>
      <c r="O13" s="423"/>
      <c r="P13" s="423"/>
      <c r="Q13" s="423"/>
      <c r="R13" s="423"/>
      <c r="S13" s="423"/>
      <c r="T13" s="423"/>
      <c r="U13" s="423"/>
      <c r="V13" s="423"/>
      <c r="W13" s="423"/>
      <c r="X13" s="423"/>
      <c r="Y13" s="423"/>
      <c r="Z13" s="423"/>
      <c r="AA13" s="423"/>
      <c r="AB13" s="423"/>
      <c r="AC13" s="423"/>
      <c r="AD13" s="423"/>
      <c r="AE13" s="423"/>
      <c r="AF13" s="423"/>
      <c r="AG13" s="423"/>
      <c r="AH13" s="423"/>
      <c r="AI13" s="423"/>
      <c r="AJ13" s="423"/>
      <c r="AK13" s="423"/>
      <c r="AL13" s="423"/>
      <c r="AM13" s="423"/>
      <c r="AN13" s="423"/>
      <c r="AO13" s="423"/>
      <c r="AP13" s="423"/>
      <c r="AQ13" s="423"/>
      <c r="AR13" s="423"/>
      <c r="AS13" s="423"/>
      <c r="AT13" s="423"/>
      <c r="AU13" s="423"/>
      <c r="AV13" s="423"/>
      <c r="AW13" s="423"/>
      <c r="AX13" s="423"/>
      <c r="AY13" s="423"/>
      <c r="AZ13" s="423"/>
      <c r="BA13" s="423"/>
      <c r="BB13" s="423"/>
      <c r="BC13" s="423"/>
      <c r="BD13" s="423"/>
      <c r="BE13" s="423"/>
      <c r="BF13" s="423"/>
      <c r="BG13" s="423"/>
      <c r="BH13" s="423"/>
      <c r="BI13" s="423"/>
      <c r="BJ13" s="423"/>
      <c r="BK13" s="423"/>
      <c r="BL13" s="423"/>
      <c r="BM13" s="423"/>
      <c r="BN13" s="423"/>
      <c r="BO13" s="423"/>
      <c r="BP13" s="423"/>
      <c r="BQ13" s="423"/>
      <c r="BR13" s="423"/>
      <c r="BS13" s="423"/>
      <c r="BT13" s="423"/>
      <c r="BU13" s="423"/>
      <c r="BV13" s="423"/>
      <c r="BW13" s="423"/>
      <c r="BX13" s="423"/>
      <c r="BY13" s="423"/>
      <c r="BZ13" s="423"/>
      <c r="CA13" s="423"/>
      <c r="CB13" s="423"/>
      <c r="CC13" s="423"/>
      <c r="CD13" s="423"/>
      <c r="CE13" s="423"/>
      <c r="CF13" s="423"/>
      <c r="CG13" s="423"/>
      <c r="CH13" s="423"/>
      <c r="CI13" s="423"/>
      <c r="CJ13" s="423"/>
      <c r="CK13" s="423"/>
      <c r="CL13" s="423"/>
      <c r="CM13" s="423"/>
      <c r="CN13" s="423"/>
      <c r="CO13" s="423"/>
      <c r="CP13" s="423"/>
      <c r="CQ13" s="423"/>
      <c r="CR13" s="423"/>
      <c r="CS13" s="423"/>
      <c r="CT13" s="423"/>
      <c r="CU13" s="423"/>
      <c r="CV13" s="423"/>
      <c r="CW13" s="423"/>
      <c r="CX13" s="423"/>
      <c r="CY13" s="423"/>
      <c r="CZ13" s="423"/>
      <c r="DA13" s="423"/>
      <c r="DB13" s="423"/>
      <c r="DC13" s="423"/>
      <c r="DD13" s="423"/>
      <c r="DE13" s="423"/>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5" x14ac:dyDescent="0.15">
      <c r="A14" s="423"/>
      <c r="B14" s="423"/>
      <c r="C14" s="423"/>
      <c r="D14" s="423"/>
      <c r="E14" s="423"/>
      <c r="F14" s="423"/>
      <c r="G14" s="423"/>
      <c r="H14" s="423"/>
      <c r="I14" s="423"/>
      <c r="J14" s="423"/>
      <c r="K14" s="423"/>
      <c r="L14" s="423"/>
      <c r="M14" s="423"/>
      <c r="N14" s="423"/>
      <c r="O14" s="423"/>
      <c r="P14" s="423"/>
      <c r="Q14" s="423"/>
      <c r="R14" s="423"/>
      <c r="S14" s="423"/>
      <c r="T14" s="423"/>
      <c r="U14" s="423"/>
      <c r="V14" s="423"/>
      <c r="W14" s="423"/>
      <c r="X14" s="423"/>
      <c r="Y14" s="423"/>
      <c r="Z14" s="423"/>
      <c r="AA14" s="423"/>
      <c r="AB14" s="423"/>
      <c r="AC14" s="423"/>
      <c r="AD14" s="423"/>
      <c r="AE14" s="423"/>
      <c r="AF14" s="423"/>
      <c r="AG14" s="423"/>
      <c r="AH14" s="423"/>
      <c r="AI14" s="423"/>
      <c r="AJ14" s="423"/>
      <c r="AK14" s="423"/>
      <c r="AL14" s="423"/>
      <c r="AM14" s="423"/>
      <c r="AN14" s="423"/>
      <c r="AO14" s="423"/>
      <c r="AP14" s="423"/>
      <c r="AQ14" s="423"/>
      <c r="AR14" s="423"/>
      <c r="AS14" s="423"/>
      <c r="AT14" s="423"/>
      <c r="AU14" s="423"/>
      <c r="AV14" s="423"/>
      <c r="AW14" s="423"/>
      <c r="AX14" s="423"/>
      <c r="AY14" s="423"/>
      <c r="AZ14" s="423"/>
      <c r="BA14" s="423"/>
      <c r="BB14" s="423"/>
      <c r="BC14" s="423"/>
      <c r="BD14" s="423"/>
      <c r="BE14" s="423"/>
      <c r="BF14" s="423"/>
      <c r="BG14" s="423"/>
      <c r="BH14" s="423"/>
      <c r="BI14" s="423"/>
      <c r="BJ14" s="423"/>
      <c r="BK14" s="423"/>
      <c r="BL14" s="423"/>
      <c r="BM14" s="423"/>
      <c r="BN14" s="423"/>
      <c r="BO14" s="423"/>
      <c r="BP14" s="423"/>
      <c r="BQ14" s="423"/>
      <c r="BR14" s="423"/>
      <c r="BS14" s="423"/>
      <c r="BT14" s="423"/>
      <c r="BU14" s="423"/>
      <c r="BV14" s="423"/>
      <c r="BW14" s="423"/>
      <c r="BX14" s="423"/>
      <c r="BY14" s="423"/>
      <c r="BZ14" s="423"/>
      <c r="CA14" s="423"/>
      <c r="CB14" s="423"/>
      <c r="CC14" s="423"/>
      <c r="CD14" s="423"/>
      <c r="CE14" s="423"/>
      <c r="CF14" s="423"/>
      <c r="CG14" s="423"/>
      <c r="CH14" s="423"/>
      <c r="CI14" s="423"/>
      <c r="CJ14" s="423"/>
      <c r="CK14" s="423"/>
      <c r="CL14" s="423"/>
      <c r="CM14" s="423"/>
      <c r="CN14" s="423"/>
      <c r="CO14" s="423"/>
      <c r="CP14" s="423"/>
      <c r="CQ14" s="423"/>
      <c r="CR14" s="423"/>
      <c r="CS14" s="423"/>
      <c r="CT14" s="423"/>
      <c r="CU14" s="423"/>
      <c r="CV14" s="423"/>
      <c r="CW14" s="423"/>
      <c r="CX14" s="423"/>
      <c r="CY14" s="423"/>
      <c r="CZ14" s="423"/>
      <c r="DA14" s="423"/>
      <c r="DB14" s="423"/>
      <c r="DC14" s="423"/>
      <c r="DD14" s="423"/>
      <c r="DE14" s="423"/>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5" x14ac:dyDescent="0.15">
      <c r="A15" s="388"/>
      <c r="B15" s="423"/>
      <c r="C15" s="423"/>
      <c r="D15" s="423"/>
      <c r="E15" s="423"/>
      <c r="F15" s="423"/>
      <c r="G15" s="423"/>
      <c r="H15" s="423"/>
      <c r="I15" s="423"/>
      <c r="J15" s="423"/>
      <c r="K15" s="423"/>
      <c r="L15" s="423"/>
      <c r="M15" s="423"/>
      <c r="N15" s="423"/>
      <c r="O15" s="423"/>
      <c r="P15" s="423"/>
      <c r="Q15" s="423"/>
      <c r="R15" s="423"/>
      <c r="S15" s="423"/>
      <c r="T15" s="423"/>
      <c r="U15" s="423"/>
      <c r="V15" s="423"/>
      <c r="W15" s="423"/>
      <c r="X15" s="423"/>
      <c r="Y15" s="423"/>
      <c r="Z15" s="423"/>
      <c r="AA15" s="423"/>
      <c r="AB15" s="423"/>
      <c r="AC15" s="423"/>
      <c r="AD15" s="423"/>
      <c r="AE15" s="423"/>
      <c r="AF15" s="423"/>
      <c r="AG15" s="423"/>
      <c r="AH15" s="423"/>
      <c r="AI15" s="423"/>
      <c r="AJ15" s="423"/>
      <c r="AK15" s="423"/>
      <c r="AL15" s="423"/>
      <c r="AM15" s="423"/>
      <c r="AN15" s="423"/>
      <c r="AO15" s="423"/>
      <c r="AP15" s="423"/>
      <c r="AQ15" s="423"/>
      <c r="AR15" s="423"/>
      <c r="AS15" s="423"/>
      <c r="AT15" s="423"/>
      <c r="AU15" s="423"/>
      <c r="AV15" s="423"/>
      <c r="AW15" s="423"/>
      <c r="AX15" s="423"/>
      <c r="AY15" s="423"/>
      <c r="AZ15" s="423"/>
      <c r="BA15" s="423"/>
      <c r="BB15" s="423"/>
      <c r="BC15" s="423"/>
      <c r="BD15" s="423"/>
      <c r="BE15" s="423"/>
      <c r="BF15" s="423"/>
      <c r="BG15" s="423"/>
      <c r="BH15" s="423"/>
      <c r="BI15" s="423"/>
      <c r="BJ15" s="423"/>
      <c r="BK15" s="423"/>
      <c r="BL15" s="423"/>
      <c r="BM15" s="423"/>
      <c r="BN15" s="423"/>
      <c r="BO15" s="423"/>
      <c r="BP15" s="423"/>
      <c r="BQ15" s="423"/>
      <c r="BR15" s="423"/>
      <c r="BS15" s="423"/>
      <c r="BT15" s="423"/>
      <c r="BU15" s="423"/>
      <c r="BV15" s="423"/>
      <c r="BW15" s="423"/>
      <c r="BX15" s="423"/>
      <c r="BY15" s="423"/>
      <c r="BZ15" s="423"/>
      <c r="CA15" s="423"/>
      <c r="CB15" s="423"/>
      <c r="CC15" s="423"/>
      <c r="CD15" s="423"/>
      <c r="CE15" s="423"/>
      <c r="CF15" s="423"/>
      <c r="CG15" s="423"/>
      <c r="CH15" s="423"/>
      <c r="CI15" s="423"/>
      <c r="CJ15" s="423"/>
      <c r="CK15" s="423"/>
      <c r="CL15" s="423"/>
      <c r="CM15" s="423"/>
      <c r="CN15" s="423"/>
      <c r="CO15" s="423"/>
      <c r="CP15" s="423"/>
      <c r="CQ15" s="423"/>
      <c r="CR15" s="423"/>
      <c r="CS15" s="423"/>
      <c r="CT15" s="423"/>
      <c r="CU15" s="423"/>
      <c r="CV15" s="423"/>
      <c r="CW15" s="423"/>
      <c r="CX15" s="423"/>
      <c r="CY15" s="423"/>
      <c r="CZ15" s="423"/>
      <c r="DA15" s="423"/>
      <c r="DB15" s="423"/>
      <c r="DC15" s="423"/>
      <c r="DD15" s="423"/>
      <c r="DE15" s="423"/>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5" x14ac:dyDescent="0.15">
      <c r="A16" s="388"/>
      <c r="B16" s="423"/>
      <c r="C16" s="423"/>
      <c r="D16" s="423"/>
      <c r="E16" s="423"/>
      <c r="F16" s="423"/>
      <c r="G16" s="423"/>
      <c r="H16" s="423"/>
      <c r="I16" s="423"/>
      <c r="J16" s="423"/>
      <c r="K16" s="423"/>
      <c r="L16" s="423"/>
      <c r="M16" s="423"/>
      <c r="N16" s="423"/>
      <c r="O16" s="423"/>
      <c r="P16" s="423"/>
      <c r="Q16" s="423"/>
      <c r="R16" s="423"/>
      <c r="S16" s="423"/>
      <c r="T16" s="423"/>
      <c r="U16" s="423"/>
      <c r="V16" s="423"/>
      <c r="W16" s="423"/>
      <c r="X16" s="423"/>
      <c r="Y16" s="423"/>
      <c r="Z16" s="423"/>
      <c r="AA16" s="423"/>
      <c r="AB16" s="423"/>
      <c r="AC16" s="423"/>
      <c r="AD16" s="423"/>
      <c r="AE16" s="423"/>
      <c r="AF16" s="423"/>
      <c r="AG16" s="423"/>
      <c r="AH16" s="423"/>
      <c r="AI16" s="423"/>
      <c r="AJ16" s="423"/>
      <c r="AK16" s="423"/>
      <c r="AL16" s="423"/>
      <c r="AM16" s="423"/>
      <c r="AN16" s="423"/>
      <c r="AO16" s="423"/>
      <c r="AP16" s="423"/>
      <c r="AQ16" s="423"/>
      <c r="AR16" s="423"/>
      <c r="AS16" s="423"/>
      <c r="AT16" s="423"/>
      <c r="AU16" s="423"/>
      <c r="AV16" s="423"/>
      <c r="AW16" s="423"/>
      <c r="AX16" s="423"/>
      <c r="AY16" s="423"/>
      <c r="AZ16" s="423"/>
      <c r="BA16" s="423"/>
      <c r="BB16" s="423"/>
      <c r="BC16" s="423"/>
      <c r="BD16" s="423"/>
      <c r="BE16" s="423"/>
      <c r="BF16" s="423"/>
      <c r="BG16" s="423"/>
      <c r="BH16" s="423"/>
      <c r="BI16" s="423"/>
      <c r="BJ16" s="423"/>
      <c r="BK16" s="423"/>
      <c r="BL16" s="423"/>
      <c r="BM16" s="423"/>
      <c r="BN16" s="423"/>
      <c r="BO16" s="423"/>
      <c r="BP16" s="423"/>
      <c r="BQ16" s="423"/>
      <c r="BR16" s="423"/>
      <c r="BS16" s="423"/>
      <c r="BT16" s="423"/>
      <c r="BU16" s="423"/>
      <c r="BV16" s="423"/>
      <c r="BW16" s="423"/>
      <c r="BX16" s="423"/>
      <c r="BY16" s="423"/>
      <c r="BZ16" s="423"/>
      <c r="CA16" s="423"/>
      <c r="CB16" s="423"/>
      <c r="CC16" s="423"/>
      <c r="CD16" s="423"/>
      <c r="CE16" s="423"/>
      <c r="CF16" s="423"/>
      <c r="CG16" s="423"/>
      <c r="CH16" s="423"/>
      <c r="CI16" s="423"/>
      <c r="CJ16" s="423"/>
      <c r="CK16" s="423"/>
      <c r="CL16" s="423"/>
      <c r="CM16" s="423"/>
      <c r="CN16" s="423"/>
      <c r="CO16" s="423"/>
      <c r="CP16" s="423"/>
      <c r="CQ16" s="423"/>
      <c r="CR16" s="423"/>
      <c r="CS16" s="423"/>
      <c r="CT16" s="423"/>
      <c r="CU16" s="423"/>
      <c r="CV16" s="423"/>
      <c r="CW16" s="423"/>
      <c r="CX16" s="423"/>
      <c r="CY16" s="423"/>
      <c r="CZ16" s="423"/>
      <c r="DA16" s="423"/>
      <c r="DB16" s="423"/>
      <c r="DC16" s="423"/>
      <c r="DD16" s="423"/>
      <c r="DE16" s="423"/>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5" x14ac:dyDescent="0.15">
      <c r="A17" s="388"/>
      <c r="B17" s="423"/>
      <c r="C17" s="423"/>
      <c r="D17" s="423"/>
      <c r="E17" s="423"/>
      <c r="F17" s="423"/>
      <c r="G17" s="423"/>
      <c r="H17" s="423"/>
      <c r="I17" s="423"/>
      <c r="J17" s="423"/>
      <c r="K17" s="423"/>
      <c r="L17" s="423"/>
      <c r="M17" s="423"/>
      <c r="N17" s="423"/>
      <c r="O17" s="423"/>
      <c r="P17" s="423"/>
      <c r="Q17" s="423"/>
      <c r="R17" s="423"/>
      <c r="S17" s="423"/>
      <c r="T17" s="423"/>
      <c r="U17" s="423"/>
      <c r="V17" s="423"/>
      <c r="W17" s="423"/>
      <c r="X17" s="423"/>
      <c r="Y17" s="423"/>
      <c r="Z17" s="423"/>
      <c r="AA17" s="423"/>
      <c r="AB17" s="423"/>
      <c r="AC17" s="423"/>
      <c r="AD17" s="423"/>
      <c r="AE17" s="423"/>
      <c r="AF17" s="423"/>
      <c r="AG17" s="423"/>
      <c r="AH17" s="423"/>
      <c r="AI17" s="423"/>
      <c r="AJ17" s="423"/>
      <c r="AK17" s="423"/>
      <c r="AL17" s="423"/>
      <c r="AM17" s="423"/>
      <c r="AN17" s="423"/>
      <c r="AO17" s="423"/>
      <c r="AP17" s="423"/>
      <c r="AQ17" s="423"/>
      <c r="AR17" s="423"/>
      <c r="AS17" s="423"/>
      <c r="AT17" s="423"/>
      <c r="AU17" s="423"/>
      <c r="AV17" s="423"/>
      <c r="AW17" s="423"/>
      <c r="AX17" s="423"/>
      <c r="AY17" s="423"/>
      <c r="AZ17" s="423"/>
      <c r="BA17" s="423"/>
      <c r="BB17" s="423"/>
      <c r="BC17" s="423"/>
      <c r="BD17" s="423"/>
      <c r="BE17" s="423"/>
      <c r="BF17" s="423"/>
      <c r="BG17" s="423"/>
      <c r="BH17" s="423"/>
      <c r="BI17" s="423"/>
      <c r="BJ17" s="423"/>
      <c r="BK17" s="423"/>
      <c r="BL17" s="423"/>
      <c r="BM17" s="423"/>
      <c r="BN17" s="423"/>
      <c r="BO17" s="423"/>
      <c r="BP17" s="423"/>
      <c r="BQ17" s="423"/>
      <c r="BR17" s="423"/>
      <c r="BS17" s="423"/>
      <c r="BT17" s="423"/>
      <c r="BU17" s="423"/>
      <c r="BV17" s="423"/>
      <c r="BW17" s="423"/>
      <c r="BX17" s="423"/>
      <c r="BY17" s="423"/>
      <c r="BZ17" s="423"/>
      <c r="CA17" s="423"/>
      <c r="CB17" s="423"/>
      <c r="CC17" s="423"/>
      <c r="CD17" s="423"/>
      <c r="CE17" s="423"/>
      <c r="CF17" s="423"/>
      <c r="CG17" s="423"/>
      <c r="CH17" s="423"/>
      <c r="CI17" s="423"/>
      <c r="CJ17" s="423"/>
      <c r="CK17" s="423"/>
      <c r="CL17" s="423"/>
      <c r="CM17" s="423"/>
      <c r="CN17" s="423"/>
      <c r="CO17" s="423"/>
      <c r="CP17" s="423"/>
      <c r="CQ17" s="423"/>
      <c r="CR17" s="423"/>
      <c r="CS17" s="423"/>
      <c r="CT17" s="423"/>
      <c r="CU17" s="423"/>
      <c r="CV17" s="423"/>
      <c r="CW17" s="423"/>
      <c r="CX17" s="423"/>
      <c r="CY17" s="423"/>
      <c r="CZ17" s="423"/>
      <c r="DA17" s="423"/>
      <c r="DB17" s="423"/>
      <c r="DC17" s="423"/>
      <c r="DD17" s="423"/>
      <c r="DE17" s="423"/>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5" x14ac:dyDescent="0.15">
      <c r="A18" s="388"/>
      <c r="B18" s="423"/>
      <c r="C18" s="423"/>
      <c r="D18" s="423"/>
      <c r="E18" s="423"/>
      <c r="F18" s="423"/>
      <c r="G18" s="423"/>
      <c r="H18" s="423"/>
      <c r="I18" s="423"/>
      <c r="J18" s="423"/>
      <c r="K18" s="423"/>
      <c r="L18" s="423"/>
      <c r="M18" s="423"/>
      <c r="N18" s="423"/>
      <c r="O18" s="423"/>
      <c r="P18" s="423"/>
      <c r="Q18" s="423"/>
      <c r="R18" s="423"/>
      <c r="S18" s="423"/>
      <c r="T18" s="423"/>
      <c r="U18" s="423"/>
      <c r="V18" s="423"/>
      <c r="W18" s="423"/>
      <c r="X18" s="423"/>
      <c r="Y18" s="423"/>
      <c r="Z18" s="423"/>
      <c r="AA18" s="423"/>
      <c r="AB18" s="423"/>
      <c r="AC18" s="423"/>
      <c r="AD18" s="423"/>
      <c r="AE18" s="423"/>
      <c r="AF18" s="423"/>
      <c r="AG18" s="423"/>
      <c r="AH18" s="423"/>
      <c r="AI18" s="423"/>
      <c r="AJ18" s="423"/>
      <c r="AK18" s="423"/>
      <c r="AL18" s="423"/>
      <c r="AM18" s="423"/>
      <c r="AN18" s="423"/>
      <c r="AO18" s="423"/>
      <c r="AP18" s="423"/>
      <c r="AQ18" s="423"/>
      <c r="AR18" s="423"/>
      <c r="AS18" s="423"/>
      <c r="AT18" s="423"/>
      <c r="AU18" s="423"/>
      <c r="AV18" s="423"/>
      <c r="AW18" s="423"/>
      <c r="AX18" s="423"/>
      <c r="AY18" s="423"/>
      <c r="AZ18" s="423"/>
      <c r="BA18" s="423"/>
      <c r="BB18" s="423"/>
      <c r="BC18" s="423"/>
      <c r="BD18" s="423"/>
      <c r="BE18" s="423"/>
      <c r="BF18" s="423"/>
      <c r="BG18" s="423"/>
      <c r="BH18" s="423"/>
      <c r="BI18" s="423"/>
      <c r="BJ18" s="423"/>
      <c r="BK18" s="423"/>
      <c r="BL18" s="423"/>
      <c r="BM18" s="423"/>
      <c r="BN18" s="423"/>
      <c r="BO18" s="423"/>
      <c r="BP18" s="423"/>
      <c r="BQ18" s="423"/>
      <c r="BR18" s="423"/>
      <c r="BS18" s="423"/>
      <c r="BT18" s="423"/>
      <c r="BU18" s="423"/>
      <c r="BV18" s="423"/>
      <c r="BW18" s="423"/>
      <c r="BX18" s="423"/>
      <c r="BY18" s="423"/>
      <c r="BZ18" s="423"/>
      <c r="CA18" s="423"/>
      <c r="CB18" s="423"/>
      <c r="CC18" s="423"/>
      <c r="CD18" s="423"/>
      <c r="CE18" s="423"/>
      <c r="CF18" s="423"/>
      <c r="CG18" s="423"/>
      <c r="CH18" s="423"/>
      <c r="CI18" s="423"/>
      <c r="CJ18" s="423"/>
      <c r="CK18" s="423"/>
      <c r="CL18" s="423"/>
      <c r="CM18" s="423"/>
      <c r="CN18" s="423"/>
      <c r="CO18" s="423"/>
      <c r="CP18" s="423"/>
      <c r="CQ18" s="423"/>
      <c r="CR18" s="423"/>
      <c r="CS18" s="423"/>
      <c r="CT18" s="423"/>
      <c r="CU18" s="423"/>
      <c r="CV18" s="423"/>
      <c r="CW18" s="423"/>
      <c r="CX18" s="423"/>
      <c r="CY18" s="423"/>
      <c r="CZ18" s="423"/>
      <c r="DA18" s="423"/>
      <c r="DB18" s="423"/>
      <c r="DC18" s="423"/>
      <c r="DD18" s="423"/>
      <c r="DE18" s="423"/>
      <c r="DF18" s="293"/>
      <c r="DG18" s="293"/>
      <c r="DH18" s="293"/>
      <c r="DI18" s="293"/>
      <c r="DJ18" s="293"/>
      <c r="DK18" s="293"/>
      <c r="DL18" s="293"/>
      <c r="DM18" s="293"/>
      <c r="DN18" s="293"/>
      <c r="DO18" s="293"/>
      <c r="DP18" s="293"/>
      <c r="DQ18" s="293"/>
      <c r="DR18" s="293"/>
      <c r="DS18" s="293"/>
      <c r="DT18" s="293"/>
      <c r="DU18" s="293"/>
      <c r="DV18" s="293"/>
      <c r="DW18" s="293"/>
    </row>
    <row r="19" spans="1:351" ht="13.5" x14ac:dyDescent="0.15">
      <c r="DD19" s="388"/>
      <c r="DE19" s="388"/>
    </row>
    <row r="20" spans="1:351" ht="13.5" x14ac:dyDescent="0.15">
      <c r="DD20" s="388"/>
      <c r="DE20" s="388"/>
    </row>
    <row r="21" spans="1:351" ht="17.25" x14ac:dyDescent="0.15">
      <c r="B21" s="422"/>
      <c r="C21" s="418"/>
      <c r="D21" s="418"/>
      <c r="E21" s="418"/>
      <c r="F21" s="418"/>
      <c r="G21" s="418"/>
      <c r="H21" s="418"/>
      <c r="I21" s="418"/>
      <c r="J21" s="418"/>
      <c r="K21" s="418"/>
      <c r="L21" s="418"/>
      <c r="M21" s="418"/>
      <c r="N21" s="421"/>
      <c r="O21" s="418"/>
      <c r="P21" s="418"/>
      <c r="Q21" s="418"/>
      <c r="R21" s="418"/>
      <c r="S21" s="418"/>
      <c r="T21" s="418"/>
      <c r="U21" s="418"/>
      <c r="V21" s="418"/>
      <c r="W21" s="418"/>
      <c r="X21" s="418"/>
      <c r="Y21" s="418"/>
      <c r="Z21" s="418"/>
      <c r="AA21" s="418"/>
      <c r="AB21" s="418"/>
      <c r="AC21" s="418"/>
      <c r="AD21" s="418"/>
      <c r="AE21" s="418"/>
      <c r="AF21" s="418"/>
      <c r="AG21" s="418"/>
      <c r="AH21" s="418"/>
      <c r="AI21" s="418"/>
      <c r="AJ21" s="418"/>
      <c r="AK21" s="418"/>
      <c r="AL21" s="418"/>
      <c r="AM21" s="418"/>
      <c r="AN21" s="418"/>
      <c r="AO21" s="418"/>
      <c r="AP21" s="418"/>
      <c r="AQ21" s="418"/>
      <c r="AR21" s="418"/>
      <c r="AS21" s="418"/>
      <c r="AT21" s="421"/>
      <c r="AU21" s="418"/>
      <c r="AV21" s="418"/>
      <c r="AW21" s="418"/>
      <c r="AX21" s="418"/>
      <c r="AY21" s="418"/>
      <c r="AZ21" s="418"/>
      <c r="BA21" s="418"/>
      <c r="BB21" s="418"/>
      <c r="BC21" s="418"/>
      <c r="BD21" s="418"/>
      <c r="BE21" s="418"/>
      <c r="BF21" s="421"/>
      <c r="BG21" s="418"/>
      <c r="BH21" s="418"/>
      <c r="BI21" s="418"/>
      <c r="BJ21" s="418"/>
      <c r="BK21" s="418"/>
      <c r="BL21" s="418"/>
      <c r="BM21" s="418"/>
      <c r="BN21" s="418"/>
      <c r="BO21" s="418"/>
      <c r="BP21" s="418"/>
      <c r="BQ21" s="418"/>
      <c r="BR21" s="421"/>
      <c r="BS21" s="418"/>
      <c r="BT21" s="418"/>
      <c r="BU21" s="418"/>
      <c r="BV21" s="418"/>
      <c r="BW21" s="418"/>
      <c r="BX21" s="418"/>
      <c r="BY21" s="418"/>
      <c r="BZ21" s="418"/>
      <c r="CA21" s="418"/>
      <c r="CB21" s="418"/>
      <c r="CC21" s="418"/>
      <c r="CD21" s="421"/>
      <c r="CE21" s="418"/>
      <c r="CF21" s="418"/>
      <c r="CG21" s="418"/>
      <c r="CH21" s="418"/>
      <c r="CI21" s="418"/>
      <c r="CJ21" s="418"/>
      <c r="CK21" s="418"/>
      <c r="CL21" s="418"/>
      <c r="CM21" s="418"/>
      <c r="CN21" s="418"/>
      <c r="CO21" s="418"/>
      <c r="CP21" s="421"/>
      <c r="CQ21" s="418"/>
      <c r="CR21" s="418"/>
      <c r="CS21" s="418"/>
      <c r="CT21" s="418"/>
      <c r="CU21" s="418"/>
      <c r="CV21" s="418"/>
      <c r="CW21" s="418"/>
      <c r="CX21" s="418"/>
      <c r="CY21" s="418"/>
      <c r="CZ21" s="418"/>
      <c r="DA21" s="418"/>
      <c r="DB21" s="421"/>
      <c r="DC21" s="418"/>
      <c r="DD21" s="417"/>
      <c r="DE21" s="388"/>
      <c r="MM21" s="420"/>
    </row>
    <row r="22" spans="1:351" ht="17.25" x14ac:dyDescent="0.15">
      <c r="B22" s="389"/>
      <c r="MM22" s="420"/>
    </row>
    <row r="23" spans="1:351" ht="13.5" x14ac:dyDescent="0.15">
      <c r="B23" s="389"/>
    </row>
    <row r="24" spans="1:351" ht="13.5" x14ac:dyDescent="0.15">
      <c r="B24" s="389"/>
    </row>
    <row r="25" spans="1:351" ht="13.5" x14ac:dyDescent="0.15">
      <c r="B25" s="389"/>
    </row>
    <row r="26" spans="1:351" ht="13.5" x14ac:dyDescent="0.15">
      <c r="B26" s="389"/>
    </row>
    <row r="27" spans="1:351" ht="13.5" x14ac:dyDescent="0.15">
      <c r="B27" s="389"/>
    </row>
    <row r="28" spans="1:351" ht="13.5" x14ac:dyDescent="0.15">
      <c r="B28" s="389"/>
    </row>
    <row r="29" spans="1:351" ht="13.5" x14ac:dyDescent="0.15">
      <c r="B29" s="389"/>
    </row>
    <row r="30" spans="1:351" ht="13.5" x14ac:dyDescent="0.15">
      <c r="B30" s="389"/>
    </row>
    <row r="31" spans="1:351" ht="13.5" x14ac:dyDescent="0.15">
      <c r="B31" s="389"/>
    </row>
    <row r="32" spans="1:351" ht="13.5" x14ac:dyDescent="0.15">
      <c r="B32" s="389"/>
    </row>
    <row r="33" spans="2:109" ht="13.5" x14ac:dyDescent="0.15">
      <c r="B33" s="389"/>
    </row>
    <row r="34" spans="2:109" ht="13.5" x14ac:dyDescent="0.15">
      <c r="B34" s="389"/>
    </row>
    <row r="35" spans="2:109" ht="13.5" x14ac:dyDescent="0.15">
      <c r="B35" s="389"/>
    </row>
    <row r="36" spans="2:109" ht="13.5" x14ac:dyDescent="0.15">
      <c r="B36" s="389"/>
    </row>
    <row r="37" spans="2:109" ht="13.5" x14ac:dyDescent="0.15">
      <c r="B37" s="389"/>
    </row>
    <row r="38" spans="2:109" ht="13.5" x14ac:dyDescent="0.15">
      <c r="B38" s="389"/>
    </row>
    <row r="39" spans="2:109" ht="13.5" x14ac:dyDescent="0.15">
      <c r="B39" s="394"/>
      <c r="C39" s="393"/>
      <c r="D39" s="393"/>
      <c r="E39" s="393"/>
      <c r="F39" s="393"/>
      <c r="G39" s="393"/>
      <c r="H39" s="393"/>
      <c r="I39" s="393"/>
      <c r="J39" s="393"/>
      <c r="K39" s="393"/>
      <c r="L39" s="393"/>
      <c r="M39" s="393"/>
      <c r="N39" s="393"/>
      <c r="O39" s="393"/>
      <c r="P39" s="393"/>
      <c r="Q39" s="393"/>
      <c r="R39" s="393"/>
      <c r="S39" s="393"/>
      <c r="T39" s="393"/>
      <c r="U39" s="393"/>
      <c r="V39" s="393"/>
      <c r="W39" s="393"/>
      <c r="X39" s="393"/>
      <c r="Y39" s="393"/>
      <c r="Z39" s="393"/>
      <c r="AA39" s="393"/>
      <c r="AB39" s="393"/>
      <c r="AC39" s="393"/>
      <c r="AD39" s="393"/>
      <c r="AE39" s="393"/>
      <c r="AF39" s="393"/>
      <c r="AG39" s="393"/>
      <c r="AH39" s="393"/>
      <c r="AI39" s="393"/>
      <c r="AJ39" s="393"/>
      <c r="AK39" s="393"/>
      <c r="AL39" s="393"/>
      <c r="AM39" s="393"/>
      <c r="AN39" s="393"/>
      <c r="AO39" s="393"/>
      <c r="AP39" s="393"/>
      <c r="AQ39" s="393"/>
      <c r="AR39" s="393"/>
      <c r="AS39" s="393"/>
      <c r="AT39" s="393"/>
      <c r="AU39" s="393"/>
      <c r="AV39" s="393"/>
      <c r="AW39" s="393"/>
      <c r="AX39" s="393"/>
      <c r="AY39" s="393"/>
      <c r="AZ39" s="393"/>
      <c r="BA39" s="393"/>
      <c r="BB39" s="393"/>
      <c r="BC39" s="393"/>
      <c r="BD39" s="393"/>
      <c r="BE39" s="393"/>
      <c r="BF39" s="393"/>
      <c r="BG39" s="393"/>
      <c r="BH39" s="393"/>
      <c r="BI39" s="393"/>
      <c r="BJ39" s="393"/>
      <c r="BK39" s="393"/>
      <c r="BL39" s="393"/>
      <c r="BM39" s="393"/>
      <c r="BN39" s="393"/>
      <c r="BO39" s="393"/>
      <c r="BP39" s="393"/>
      <c r="BQ39" s="393"/>
      <c r="BR39" s="393"/>
      <c r="BS39" s="393"/>
      <c r="BT39" s="393"/>
      <c r="BU39" s="393"/>
      <c r="BV39" s="393"/>
      <c r="BW39" s="393"/>
      <c r="BX39" s="393"/>
      <c r="BY39" s="393"/>
      <c r="BZ39" s="393"/>
      <c r="CA39" s="393"/>
      <c r="CB39" s="393"/>
      <c r="CC39" s="393"/>
      <c r="CD39" s="393"/>
      <c r="CE39" s="393"/>
      <c r="CF39" s="393"/>
      <c r="CG39" s="393"/>
      <c r="CH39" s="393"/>
      <c r="CI39" s="393"/>
      <c r="CJ39" s="393"/>
      <c r="CK39" s="393"/>
      <c r="CL39" s="393"/>
      <c r="CM39" s="393"/>
      <c r="CN39" s="393"/>
      <c r="CO39" s="393"/>
      <c r="CP39" s="393"/>
      <c r="CQ39" s="393"/>
      <c r="CR39" s="393"/>
      <c r="CS39" s="393"/>
      <c r="CT39" s="393"/>
      <c r="CU39" s="393"/>
      <c r="CV39" s="393"/>
      <c r="CW39" s="393"/>
      <c r="CX39" s="393"/>
      <c r="CY39" s="393"/>
      <c r="CZ39" s="393"/>
      <c r="DA39" s="393"/>
      <c r="DB39" s="393"/>
      <c r="DC39" s="393"/>
      <c r="DD39" s="392"/>
    </row>
    <row r="40" spans="2:109" ht="13.5" x14ac:dyDescent="0.15">
      <c r="B40" s="409"/>
      <c r="DD40" s="409"/>
      <c r="DE40" s="388"/>
    </row>
    <row r="41" spans="2:109" ht="17.25" x14ac:dyDescent="0.15">
      <c r="B41" s="419" t="s">
        <v>611</v>
      </c>
      <c r="C41" s="418"/>
      <c r="D41" s="418"/>
      <c r="E41" s="418"/>
      <c r="F41" s="418"/>
      <c r="G41" s="418"/>
      <c r="H41" s="418"/>
      <c r="I41" s="418"/>
      <c r="J41" s="418"/>
      <c r="K41" s="418"/>
      <c r="L41" s="418"/>
      <c r="M41" s="418"/>
      <c r="N41" s="418"/>
      <c r="O41" s="418"/>
      <c r="P41" s="418"/>
      <c r="Q41" s="418"/>
      <c r="R41" s="418"/>
      <c r="S41" s="418"/>
      <c r="T41" s="418"/>
      <c r="U41" s="418"/>
      <c r="V41" s="418"/>
      <c r="W41" s="418"/>
      <c r="X41" s="418"/>
      <c r="Y41" s="418"/>
      <c r="Z41" s="418"/>
      <c r="AA41" s="418"/>
      <c r="AB41" s="418"/>
      <c r="AC41" s="418"/>
      <c r="AD41" s="418"/>
      <c r="AE41" s="418"/>
      <c r="AF41" s="418"/>
      <c r="AG41" s="418"/>
      <c r="AH41" s="418"/>
      <c r="AI41" s="418"/>
      <c r="AJ41" s="418"/>
      <c r="AK41" s="418"/>
      <c r="AL41" s="418"/>
      <c r="AM41" s="418"/>
      <c r="AN41" s="418"/>
      <c r="AO41" s="418"/>
      <c r="AP41" s="418"/>
      <c r="AQ41" s="418"/>
      <c r="AR41" s="418"/>
      <c r="AS41" s="418"/>
      <c r="AT41" s="418"/>
      <c r="AU41" s="418"/>
      <c r="AV41" s="418"/>
      <c r="AW41" s="418"/>
      <c r="AX41" s="418"/>
      <c r="AY41" s="418"/>
      <c r="AZ41" s="418"/>
      <c r="BA41" s="418"/>
      <c r="BB41" s="418"/>
      <c r="BC41" s="418"/>
      <c r="BD41" s="418"/>
      <c r="BE41" s="418"/>
      <c r="BF41" s="418"/>
      <c r="BG41" s="418"/>
      <c r="BH41" s="418"/>
      <c r="BI41" s="418"/>
      <c r="BJ41" s="418"/>
      <c r="BK41" s="418"/>
      <c r="BL41" s="418"/>
      <c r="BM41" s="418"/>
      <c r="BN41" s="418"/>
      <c r="BO41" s="418"/>
      <c r="BP41" s="418"/>
      <c r="BQ41" s="418"/>
      <c r="BR41" s="418"/>
      <c r="BS41" s="418"/>
      <c r="BT41" s="418"/>
      <c r="BU41" s="418"/>
      <c r="BV41" s="418"/>
      <c r="BW41" s="418"/>
      <c r="BX41" s="418"/>
      <c r="BY41" s="418"/>
      <c r="BZ41" s="418"/>
      <c r="CA41" s="418"/>
      <c r="CB41" s="418"/>
      <c r="CC41" s="418"/>
      <c r="CD41" s="418"/>
      <c r="CE41" s="418"/>
      <c r="CF41" s="418"/>
      <c r="CG41" s="418"/>
      <c r="CH41" s="418"/>
      <c r="CI41" s="418"/>
      <c r="CJ41" s="418"/>
      <c r="CK41" s="418"/>
      <c r="CL41" s="418"/>
      <c r="CM41" s="418"/>
      <c r="CN41" s="418"/>
      <c r="CO41" s="418"/>
      <c r="CP41" s="418"/>
      <c r="CQ41" s="418"/>
      <c r="CR41" s="418"/>
      <c r="CS41" s="418"/>
      <c r="CT41" s="418"/>
      <c r="CU41" s="418"/>
      <c r="CV41" s="418"/>
      <c r="CW41" s="418"/>
      <c r="CX41" s="418"/>
      <c r="CY41" s="418"/>
      <c r="CZ41" s="418"/>
      <c r="DA41" s="418"/>
      <c r="DB41" s="418"/>
      <c r="DC41" s="418"/>
      <c r="DD41" s="417"/>
    </row>
    <row r="42" spans="2:109" ht="13.5" x14ac:dyDescent="0.15">
      <c r="B42" s="389"/>
      <c r="G42" s="405"/>
      <c r="I42" s="404"/>
      <c r="J42" s="404"/>
      <c r="K42" s="404"/>
      <c r="AM42" s="405"/>
      <c r="AN42" s="405" t="s">
        <v>607</v>
      </c>
      <c r="AP42" s="404"/>
      <c r="AQ42" s="404"/>
      <c r="AR42" s="404"/>
      <c r="AY42" s="405"/>
      <c r="BA42" s="404"/>
      <c r="BB42" s="404"/>
      <c r="BC42" s="404"/>
      <c r="BK42" s="405"/>
      <c r="BM42" s="404"/>
      <c r="BN42" s="404"/>
      <c r="BO42" s="404"/>
      <c r="BW42" s="405"/>
      <c r="BY42" s="404"/>
      <c r="BZ42" s="404"/>
      <c r="CA42" s="404"/>
      <c r="CI42" s="405"/>
      <c r="CK42" s="404"/>
      <c r="CL42" s="404"/>
      <c r="CM42" s="404"/>
      <c r="CU42" s="405"/>
      <c r="CW42" s="404"/>
      <c r="CX42" s="404"/>
      <c r="CY42" s="404"/>
    </row>
    <row r="43" spans="2:109" ht="13.5" customHeight="1" x14ac:dyDescent="0.15">
      <c r="B43" s="389"/>
      <c r="AN43" s="1324" t="s">
        <v>614</v>
      </c>
      <c r="AO43" s="1325"/>
      <c r="AP43" s="1325"/>
      <c r="AQ43" s="1325"/>
      <c r="AR43" s="1325"/>
      <c r="AS43" s="1325"/>
      <c r="AT43" s="1325"/>
      <c r="AU43" s="1325"/>
      <c r="AV43" s="1325"/>
      <c r="AW43" s="1325"/>
      <c r="AX43" s="1325"/>
      <c r="AY43" s="1325"/>
      <c r="AZ43" s="1325"/>
      <c r="BA43" s="1325"/>
      <c r="BB43" s="1325"/>
      <c r="BC43" s="1325"/>
      <c r="BD43" s="1325"/>
      <c r="BE43" s="1325"/>
      <c r="BF43" s="1325"/>
      <c r="BG43" s="1325"/>
      <c r="BH43" s="1325"/>
      <c r="BI43" s="1325"/>
      <c r="BJ43" s="1325"/>
      <c r="BK43" s="1325"/>
      <c r="BL43" s="1325"/>
      <c r="BM43" s="1325"/>
      <c r="BN43" s="1325"/>
      <c r="BO43" s="1325"/>
      <c r="BP43" s="1325"/>
      <c r="BQ43" s="1325"/>
      <c r="BR43" s="1325"/>
      <c r="BS43" s="1325"/>
      <c r="BT43" s="1325"/>
      <c r="BU43" s="1325"/>
      <c r="BV43" s="1325"/>
      <c r="BW43" s="1325"/>
      <c r="BX43" s="1325"/>
      <c r="BY43" s="1325"/>
      <c r="BZ43" s="1325"/>
      <c r="CA43" s="1325"/>
      <c r="CB43" s="1325"/>
      <c r="CC43" s="1325"/>
      <c r="CD43" s="1325"/>
      <c r="CE43" s="1325"/>
      <c r="CF43" s="1325"/>
      <c r="CG43" s="1325"/>
      <c r="CH43" s="1325"/>
      <c r="CI43" s="1325"/>
      <c r="CJ43" s="1325"/>
      <c r="CK43" s="1325"/>
      <c r="CL43" s="1325"/>
      <c r="CM43" s="1325"/>
      <c r="CN43" s="1325"/>
      <c r="CO43" s="1325"/>
      <c r="CP43" s="1325"/>
      <c r="CQ43" s="1325"/>
      <c r="CR43" s="1325"/>
      <c r="CS43" s="1325"/>
      <c r="CT43" s="1325"/>
      <c r="CU43" s="1325"/>
      <c r="CV43" s="1325"/>
      <c r="CW43" s="1325"/>
      <c r="CX43" s="1325"/>
      <c r="CY43" s="1325"/>
      <c r="CZ43" s="1325"/>
      <c r="DA43" s="1325"/>
      <c r="DB43" s="1325"/>
      <c r="DC43" s="1326"/>
    </row>
    <row r="44" spans="2:109" ht="13.5" x14ac:dyDescent="0.15">
      <c r="B44" s="389"/>
      <c r="AN44" s="1327"/>
      <c r="AO44" s="1328"/>
      <c r="AP44" s="1328"/>
      <c r="AQ44" s="1328"/>
      <c r="AR44" s="1328"/>
      <c r="AS44" s="1328"/>
      <c r="AT44" s="1328"/>
      <c r="AU44" s="1328"/>
      <c r="AV44" s="1328"/>
      <c r="AW44" s="1328"/>
      <c r="AX44" s="1328"/>
      <c r="AY44" s="1328"/>
      <c r="AZ44" s="1328"/>
      <c r="BA44" s="1328"/>
      <c r="BB44" s="1328"/>
      <c r="BC44" s="1328"/>
      <c r="BD44" s="1328"/>
      <c r="BE44" s="1328"/>
      <c r="BF44" s="1328"/>
      <c r="BG44" s="1328"/>
      <c r="BH44" s="1328"/>
      <c r="BI44" s="1328"/>
      <c r="BJ44" s="1328"/>
      <c r="BK44" s="1328"/>
      <c r="BL44" s="1328"/>
      <c r="BM44" s="1328"/>
      <c r="BN44" s="1328"/>
      <c r="BO44" s="1328"/>
      <c r="BP44" s="1328"/>
      <c r="BQ44" s="1328"/>
      <c r="BR44" s="1328"/>
      <c r="BS44" s="1328"/>
      <c r="BT44" s="1328"/>
      <c r="BU44" s="1328"/>
      <c r="BV44" s="1328"/>
      <c r="BW44" s="1328"/>
      <c r="BX44" s="1328"/>
      <c r="BY44" s="1328"/>
      <c r="BZ44" s="1328"/>
      <c r="CA44" s="1328"/>
      <c r="CB44" s="1328"/>
      <c r="CC44" s="1328"/>
      <c r="CD44" s="1328"/>
      <c r="CE44" s="1328"/>
      <c r="CF44" s="1328"/>
      <c r="CG44" s="1328"/>
      <c r="CH44" s="1328"/>
      <c r="CI44" s="1328"/>
      <c r="CJ44" s="1328"/>
      <c r="CK44" s="1328"/>
      <c r="CL44" s="1328"/>
      <c r="CM44" s="1328"/>
      <c r="CN44" s="1328"/>
      <c r="CO44" s="1328"/>
      <c r="CP44" s="1328"/>
      <c r="CQ44" s="1328"/>
      <c r="CR44" s="1328"/>
      <c r="CS44" s="1328"/>
      <c r="CT44" s="1328"/>
      <c r="CU44" s="1328"/>
      <c r="CV44" s="1328"/>
      <c r="CW44" s="1328"/>
      <c r="CX44" s="1328"/>
      <c r="CY44" s="1328"/>
      <c r="CZ44" s="1328"/>
      <c r="DA44" s="1328"/>
      <c r="DB44" s="1328"/>
      <c r="DC44" s="1329"/>
    </row>
    <row r="45" spans="2:109" ht="13.5" x14ac:dyDescent="0.15">
      <c r="B45" s="389"/>
      <c r="AN45" s="1327"/>
      <c r="AO45" s="1328"/>
      <c r="AP45" s="1328"/>
      <c r="AQ45" s="1328"/>
      <c r="AR45" s="1328"/>
      <c r="AS45" s="1328"/>
      <c r="AT45" s="1328"/>
      <c r="AU45" s="1328"/>
      <c r="AV45" s="1328"/>
      <c r="AW45" s="1328"/>
      <c r="AX45" s="1328"/>
      <c r="AY45" s="1328"/>
      <c r="AZ45" s="1328"/>
      <c r="BA45" s="1328"/>
      <c r="BB45" s="1328"/>
      <c r="BC45" s="1328"/>
      <c r="BD45" s="1328"/>
      <c r="BE45" s="1328"/>
      <c r="BF45" s="1328"/>
      <c r="BG45" s="1328"/>
      <c r="BH45" s="1328"/>
      <c r="BI45" s="1328"/>
      <c r="BJ45" s="1328"/>
      <c r="BK45" s="1328"/>
      <c r="BL45" s="1328"/>
      <c r="BM45" s="1328"/>
      <c r="BN45" s="1328"/>
      <c r="BO45" s="1328"/>
      <c r="BP45" s="1328"/>
      <c r="BQ45" s="1328"/>
      <c r="BR45" s="1328"/>
      <c r="BS45" s="1328"/>
      <c r="BT45" s="1328"/>
      <c r="BU45" s="1328"/>
      <c r="BV45" s="1328"/>
      <c r="BW45" s="1328"/>
      <c r="BX45" s="1328"/>
      <c r="BY45" s="1328"/>
      <c r="BZ45" s="1328"/>
      <c r="CA45" s="1328"/>
      <c r="CB45" s="1328"/>
      <c r="CC45" s="1328"/>
      <c r="CD45" s="1328"/>
      <c r="CE45" s="1328"/>
      <c r="CF45" s="1328"/>
      <c r="CG45" s="1328"/>
      <c r="CH45" s="1328"/>
      <c r="CI45" s="1328"/>
      <c r="CJ45" s="1328"/>
      <c r="CK45" s="1328"/>
      <c r="CL45" s="1328"/>
      <c r="CM45" s="1328"/>
      <c r="CN45" s="1328"/>
      <c r="CO45" s="1328"/>
      <c r="CP45" s="1328"/>
      <c r="CQ45" s="1328"/>
      <c r="CR45" s="1328"/>
      <c r="CS45" s="1328"/>
      <c r="CT45" s="1328"/>
      <c r="CU45" s="1328"/>
      <c r="CV45" s="1328"/>
      <c r="CW45" s="1328"/>
      <c r="CX45" s="1328"/>
      <c r="CY45" s="1328"/>
      <c r="CZ45" s="1328"/>
      <c r="DA45" s="1328"/>
      <c r="DB45" s="1328"/>
      <c r="DC45" s="1329"/>
    </row>
    <row r="46" spans="2:109" ht="13.5" x14ac:dyDescent="0.15">
      <c r="B46" s="389"/>
      <c r="AN46" s="1327"/>
      <c r="AO46" s="1328"/>
      <c r="AP46" s="1328"/>
      <c r="AQ46" s="1328"/>
      <c r="AR46" s="1328"/>
      <c r="AS46" s="1328"/>
      <c r="AT46" s="1328"/>
      <c r="AU46" s="1328"/>
      <c r="AV46" s="1328"/>
      <c r="AW46" s="1328"/>
      <c r="AX46" s="1328"/>
      <c r="AY46" s="1328"/>
      <c r="AZ46" s="1328"/>
      <c r="BA46" s="1328"/>
      <c r="BB46" s="1328"/>
      <c r="BC46" s="1328"/>
      <c r="BD46" s="1328"/>
      <c r="BE46" s="1328"/>
      <c r="BF46" s="1328"/>
      <c r="BG46" s="1328"/>
      <c r="BH46" s="1328"/>
      <c r="BI46" s="1328"/>
      <c r="BJ46" s="1328"/>
      <c r="BK46" s="1328"/>
      <c r="BL46" s="1328"/>
      <c r="BM46" s="1328"/>
      <c r="BN46" s="1328"/>
      <c r="BO46" s="1328"/>
      <c r="BP46" s="1328"/>
      <c r="BQ46" s="1328"/>
      <c r="BR46" s="1328"/>
      <c r="BS46" s="1328"/>
      <c r="BT46" s="1328"/>
      <c r="BU46" s="1328"/>
      <c r="BV46" s="1328"/>
      <c r="BW46" s="1328"/>
      <c r="BX46" s="1328"/>
      <c r="BY46" s="1328"/>
      <c r="BZ46" s="1328"/>
      <c r="CA46" s="1328"/>
      <c r="CB46" s="1328"/>
      <c r="CC46" s="1328"/>
      <c r="CD46" s="1328"/>
      <c r="CE46" s="1328"/>
      <c r="CF46" s="1328"/>
      <c r="CG46" s="1328"/>
      <c r="CH46" s="1328"/>
      <c r="CI46" s="1328"/>
      <c r="CJ46" s="1328"/>
      <c r="CK46" s="1328"/>
      <c r="CL46" s="1328"/>
      <c r="CM46" s="1328"/>
      <c r="CN46" s="1328"/>
      <c r="CO46" s="1328"/>
      <c r="CP46" s="1328"/>
      <c r="CQ46" s="1328"/>
      <c r="CR46" s="1328"/>
      <c r="CS46" s="1328"/>
      <c r="CT46" s="1328"/>
      <c r="CU46" s="1328"/>
      <c r="CV46" s="1328"/>
      <c r="CW46" s="1328"/>
      <c r="CX46" s="1328"/>
      <c r="CY46" s="1328"/>
      <c r="CZ46" s="1328"/>
      <c r="DA46" s="1328"/>
      <c r="DB46" s="1328"/>
      <c r="DC46" s="1329"/>
    </row>
    <row r="47" spans="2:109" ht="13.5" x14ac:dyDescent="0.15">
      <c r="B47" s="389"/>
      <c r="AN47" s="1330"/>
      <c r="AO47" s="1331"/>
      <c r="AP47" s="1331"/>
      <c r="AQ47" s="1331"/>
      <c r="AR47" s="1331"/>
      <c r="AS47" s="1331"/>
      <c r="AT47" s="1331"/>
      <c r="AU47" s="1331"/>
      <c r="AV47" s="1331"/>
      <c r="AW47" s="1331"/>
      <c r="AX47" s="1331"/>
      <c r="AY47" s="1331"/>
      <c r="AZ47" s="1331"/>
      <c r="BA47" s="1331"/>
      <c r="BB47" s="1331"/>
      <c r="BC47" s="1331"/>
      <c r="BD47" s="1331"/>
      <c r="BE47" s="1331"/>
      <c r="BF47" s="1331"/>
      <c r="BG47" s="1331"/>
      <c r="BH47" s="1331"/>
      <c r="BI47" s="1331"/>
      <c r="BJ47" s="1331"/>
      <c r="BK47" s="1331"/>
      <c r="BL47" s="1331"/>
      <c r="BM47" s="1331"/>
      <c r="BN47" s="1331"/>
      <c r="BO47" s="1331"/>
      <c r="BP47" s="1331"/>
      <c r="BQ47" s="1331"/>
      <c r="BR47" s="1331"/>
      <c r="BS47" s="1331"/>
      <c r="BT47" s="1331"/>
      <c r="BU47" s="1331"/>
      <c r="BV47" s="1331"/>
      <c r="BW47" s="1331"/>
      <c r="BX47" s="1331"/>
      <c r="BY47" s="1331"/>
      <c r="BZ47" s="1331"/>
      <c r="CA47" s="1331"/>
      <c r="CB47" s="1331"/>
      <c r="CC47" s="1331"/>
      <c r="CD47" s="1331"/>
      <c r="CE47" s="1331"/>
      <c r="CF47" s="1331"/>
      <c r="CG47" s="1331"/>
      <c r="CH47" s="1331"/>
      <c r="CI47" s="1331"/>
      <c r="CJ47" s="1331"/>
      <c r="CK47" s="1331"/>
      <c r="CL47" s="1331"/>
      <c r="CM47" s="1331"/>
      <c r="CN47" s="1331"/>
      <c r="CO47" s="1331"/>
      <c r="CP47" s="1331"/>
      <c r="CQ47" s="1331"/>
      <c r="CR47" s="1331"/>
      <c r="CS47" s="1331"/>
      <c r="CT47" s="1331"/>
      <c r="CU47" s="1331"/>
      <c r="CV47" s="1331"/>
      <c r="CW47" s="1331"/>
      <c r="CX47" s="1331"/>
      <c r="CY47" s="1331"/>
      <c r="CZ47" s="1331"/>
      <c r="DA47" s="1331"/>
      <c r="DB47" s="1331"/>
      <c r="DC47" s="1332"/>
    </row>
    <row r="48" spans="2:109" ht="13.5" x14ac:dyDescent="0.15">
      <c r="B48" s="389"/>
      <c r="H48" s="396"/>
      <c r="I48" s="396"/>
      <c r="J48" s="396"/>
      <c r="AN48" s="396"/>
      <c r="AO48" s="396"/>
      <c r="AP48" s="396"/>
      <c r="AZ48" s="396"/>
      <c r="BA48" s="396"/>
      <c r="BB48" s="396"/>
      <c r="BL48" s="396"/>
      <c r="BM48" s="396"/>
      <c r="BN48" s="396"/>
      <c r="BX48" s="396"/>
      <c r="BY48" s="396"/>
      <c r="BZ48" s="396"/>
      <c r="CJ48" s="396"/>
      <c r="CK48" s="396"/>
      <c r="CL48" s="396"/>
      <c r="CV48" s="396"/>
      <c r="CW48" s="396"/>
      <c r="CX48" s="396"/>
    </row>
    <row r="49" spans="1:109" ht="13.5" x14ac:dyDescent="0.15">
      <c r="B49" s="389"/>
      <c r="AN49" s="388" t="s">
        <v>606</v>
      </c>
    </row>
    <row r="50" spans="1:109" ht="13.5" x14ac:dyDescent="0.15">
      <c r="B50" s="389"/>
      <c r="G50" s="1316"/>
      <c r="H50" s="1316"/>
      <c r="I50" s="1316"/>
      <c r="J50" s="1316"/>
      <c r="K50" s="398"/>
      <c r="L50" s="398"/>
      <c r="M50" s="397"/>
      <c r="N50" s="397"/>
      <c r="AN50" s="1319"/>
      <c r="AO50" s="1320"/>
      <c r="AP50" s="1320"/>
      <c r="AQ50" s="1320"/>
      <c r="AR50" s="1320"/>
      <c r="AS50" s="1320"/>
      <c r="AT50" s="1320"/>
      <c r="AU50" s="1320"/>
      <c r="AV50" s="1320"/>
      <c r="AW50" s="1320"/>
      <c r="AX50" s="1320"/>
      <c r="AY50" s="1320"/>
      <c r="AZ50" s="1320"/>
      <c r="BA50" s="1320"/>
      <c r="BB50" s="1320"/>
      <c r="BC50" s="1320"/>
      <c r="BD50" s="1320"/>
      <c r="BE50" s="1320"/>
      <c r="BF50" s="1320"/>
      <c r="BG50" s="1320"/>
      <c r="BH50" s="1320"/>
      <c r="BI50" s="1320"/>
      <c r="BJ50" s="1320"/>
      <c r="BK50" s="1320"/>
      <c r="BL50" s="1320"/>
      <c r="BM50" s="1320"/>
      <c r="BN50" s="1320"/>
      <c r="BO50" s="1321"/>
      <c r="BP50" s="1313" t="s">
        <v>551</v>
      </c>
      <c r="BQ50" s="1313"/>
      <c r="BR50" s="1313"/>
      <c r="BS50" s="1313"/>
      <c r="BT50" s="1313"/>
      <c r="BU50" s="1313"/>
      <c r="BV50" s="1313"/>
      <c r="BW50" s="1313"/>
      <c r="BX50" s="1313" t="s">
        <v>552</v>
      </c>
      <c r="BY50" s="1313"/>
      <c r="BZ50" s="1313"/>
      <c r="CA50" s="1313"/>
      <c r="CB50" s="1313"/>
      <c r="CC50" s="1313"/>
      <c r="CD50" s="1313"/>
      <c r="CE50" s="1313"/>
      <c r="CF50" s="1313" t="s">
        <v>553</v>
      </c>
      <c r="CG50" s="1313"/>
      <c r="CH50" s="1313"/>
      <c r="CI50" s="1313"/>
      <c r="CJ50" s="1313"/>
      <c r="CK50" s="1313"/>
      <c r="CL50" s="1313"/>
      <c r="CM50" s="1313"/>
      <c r="CN50" s="1313" t="s">
        <v>554</v>
      </c>
      <c r="CO50" s="1313"/>
      <c r="CP50" s="1313"/>
      <c r="CQ50" s="1313"/>
      <c r="CR50" s="1313"/>
      <c r="CS50" s="1313"/>
      <c r="CT50" s="1313"/>
      <c r="CU50" s="1313"/>
      <c r="CV50" s="1313" t="s">
        <v>555</v>
      </c>
      <c r="CW50" s="1313"/>
      <c r="CX50" s="1313"/>
      <c r="CY50" s="1313"/>
      <c r="CZ50" s="1313"/>
      <c r="DA50" s="1313"/>
      <c r="DB50" s="1313"/>
      <c r="DC50" s="1313"/>
    </row>
    <row r="51" spans="1:109" ht="13.5" customHeight="1" x14ac:dyDescent="0.15">
      <c r="B51" s="389"/>
      <c r="G51" s="1322"/>
      <c r="H51" s="1322"/>
      <c r="I51" s="1323"/>
      <c r="J51" s="1323"/>
      <c r="K51" s="1315"/>
      <c r="L51" s="1315"/>
      <c r="M51" s="1315"/>
      <c r="N51" s="1315"/>
      <c r="AM51" s="396"/>
      <c r="AN51" s="1314" t="s">
        <v>605</v>
      </c>
      <c r="AO51" s="1314"/>
      <c r="AP51" s="1314"/>
      <c r="AQ51" s="1314"/>
      <c r="AR51" s="1314"/>
      <c r="AS51" s="1314"/>
      <c r="AT51" s="1314"/>
      <c r="AU51" s="1314"/>
      <c r="AV51" s="1314"/>
      <c r="AW51" s="1314"/>
      <c r="AX51" s="1314"/>
      <c r="AY51" s="1314"/>
      <c r="AZ51" s="1314"/>
      <c r="BA51" s="1314"/>
      <c r="BB51" s="1314" t="s">
        <v>610</v>
      </c>
      <c r="BC51" s="1314"/>
      <c r="BD51" s="1314"/>
      <c r="BE51" s="1314"/>
      <c r="BF51" s="1314"/>
      <c r="BG51" s="1314"/>
      <c r="BH51" s="1314"/>
      <c r="BI51" s="1314"/>
      <c r="BJ51" s="1314"/>
      <c r="BK51" s="1314"/>
      <c r="BL51" s="1314"/>
      <c r="BM51" s="1314"/>
      <c r="BN51" s="1314"/>
      <c r="BO51" s="1314"/>
      <c r="BP51" s="1311">
        <v>77.099999999999994</v>
      </c>
      <c r="BQ51" s="1311"/>
      <c r="BR51" s="1311"/>
      <c r="BS51" s="1311"/>
      <c r="BT51" s="1311"/>
      <c r="BU51" s="1311"/>
      <c r="BV51" s="1311"/>
      <c r="BW51" s="1311"/>
      <c r="BX51" s="1311">
        <v>35.4</v>
      </c>
      <c r="BY51" s="1311"/>
      <c r="BZ51" s="1311"/>
      <c r="CA51" s="1311"/>
      <c r="CB51" s="1311"/>
      <c r="CC51" s="1311"/>
      <c r="CD51" s="1311"/>
      <c r="CE51" s="1311"/>
      <c r="CF51" s="1311">
        <v>12.9</v>
      </c>
      <c r="CG51" s="1311"/>
      <c r="CH51" s="1311"/>
      <c r="CI51" s="1311"/>
      <c r="CJ51" s="1311"/>
      <c r="CK51" s="1311"/>
      <c r="CL51" s="1311"/>
      <c r="CM51" s="1311"/>
      <c r="CN51" s="1311"/>
      <c r="CO51" s="1311"/>
      <c r="CP51" s="1311"/>
      <c r="CQ51" s="1311"/>
      <c r="CR51" s="1311"/>
      <c r="CS51" s="1311"/>
      <c r="CT51" s="1311"/>
      <c r="CU51" s="1311"/>
      <c r="CV51" s="1311"/>
      <c r="CW51" s="1311"/>
      <c r="CX51" s="1311"/>
      <c r="CY51" s="1311"/>
      <c r="CZ51" s="1311"/>
      <c r="DA51" s="1311"/>
      <c r="DB51" s="1311"/>
      <c r="DC51" s="1311"/>
    </row>
    <row r="52" spans="1:109" ht="13.5" x14ac:dyDescent="0.15">
      <c r="B52" s="389"/>
      <c r="G52" s="1322"/>
      <c r="H52" s="1322"/>
      <c r="I52" s="1323"/>
      <c r="J52" s="1323"/>
      <c r="K52" s="1315"/>
      <c r="L52" s="1315"/>
      <c r="M52" s="1315"/>
      <c r="N52" s="1315"/>
      <c r="AM52" s="396"/>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ht="13.5" x14ac:dyDescent="0.15">
      <c r="A53" s="404"/>
      <c r="B53" s="389"/>
      <c r="G53" s="1322"/>
      <c r="H53" s="1322"/>
      <c r="I53" s="1316"/>
      <c r="J53" s="1316"/>
      <c r="K53" s="1315"/>
      <c r="L53" s="1315"/>
      <c r="M53" s="1315"/>
      <c r="N53" s="1315"/>
      <c r="AM53" s="396"/>
      <c r="AN53" s="1314"/>
      <c r="AO53" s="1314"/>
      <c r="AP53" s="1314"/>
      <c r="AQ53" s="1314"/>
      <c r="AR53" s="1314"/>
      <c r="AS53" s="1314"/>
      <c r="AT53" s="1314"/>
      <c r="AU53" s="1314"/>
      <c r="AV53" s="1314"/>
      <c r="AW53" s="1314"/>
      <c r="AX53" s="1314"/>
      <c r="AY53" s="1314"/>
      <c r="AZ53" s="1314"/>
      <c r="BA53" s="1314"/>
      <c r="BB53" s="1314" t="s">
        <v>609</v>
      </c>
      <c r="BC53" s="1314"/>
      <c r="BD53" s="1314"/>
      <c r="BE53" s="1314"/>
      <c r="BF53" s="1314"/>
      <c r="BG53" s="1314"/>
      <c r="BH53" s="1314"/>
      <c r="BI53" s="1314"/>
      <c r="BJ53" s="1314"/>
      <c r="BK53" s="1314"/>
      <c r="BL53" s="1314"/>
      <c r="BM53" s="1314"/>
      <c r="BN53" s="1314"/>
      <c r="BO53" s="1314"/>
      <c r="BP53" s="1311">
        <v>62.9</v>
      </c>
      <c r="BQ53" s="1311"/>
      <c r="BR53" s="1311"/>
      <c r="BS53" s="1311"/>
      <c r="BT53" s="1311"/>
      <c r="BU53" s="1311"/>
      <c r="BV53" s="1311"/>
      <c r="BW53" s="1311"/>
      <c r="BX53" s="1311">
        <v>64.2</v>
      </c>
      <c r="BY53" s="1311"/>
      <c r="BZ53" s="1311"/>
      <c r="CA53" s="1311"/>
      <c r="CB53" s="1311"/>
      <c r="CC53" s="1311"/>
      <c r="CD53" s="1311"/>
      <c r="CE53" s="1311"/>
      <c r="CF53" s="1311">
        <v>66.099999999999994</v>
      </c>
      <c r="CG53" s="1311"/>
      <c r="CH53" s="1311"/>
      <c r="CI53" s="1311"/>
      <c r="CJ53" s="1311"/>
      <c r="CK53" s="1311"/>
      <c r="CL53" s="1311"/>
      <c r="CM53" s="1311"/>
      <c r="CN53" s="1311">
        <v>67.599999999999994</v>
      </c>
      <c r="CO53" s="1311"/>
      <c r="CP53" s="1311"/>
      <c r="CQ53" s="1311"/>
      <c r="CR53" s="1311"/>
      <c r="CS53" s="1311"/>
      <c r="CT53" s="1311"/>
      <c r="CU53" s="1311"/>
      <c r="CV53" s="1311">
        <v>68.2</v>
      </c>
      <c r="CW53" s="1311"/>
      <c r="CX53" s="1311"/>
      <c r="CY53" s="1311"/>
      <c r="CZ53" s="1311"/>
      <c r="DA53" s="1311"/>
      <c r="DB53" s="1311"/>
      <c r="DC53" s="1311"/>
    </row>
    <row r="54" spans="1:109" ht="13.5" x14ac:dyDescent="0.15">
      <c r="A54" s="404"/>
      <c r="B54" s="389"/>
      <c r="G54" s="1322"/>
      <c r="H54" s="1322"/>
      <c r="I54" s="1316"/>
      <c r="J54" s="1316"/>
      <c r="K54" s="1315"/>
      <c r="L54" s="1315"/>
      <c r="M54" s="1315"/>
      <c r="N54" s="1315"/>
      <c r="AM54" s="396"/>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ht="13.5" x14ac:dyDescent="0.15">
      <c r="A55" s="404"/>
      <c r="B55" s="389"/>
      <c r="G55" s="1316"/>
      <c r="H55" s="1316"/>
      <c r="I55" s="1316"/>
      <c r="J55" s="1316"/>
      <c r="K55" s="1315"/>
      <c r="L55" s="1315"/>
      <c r="M55" s="1315"/>
      <c r="N55" s="1315"/>
      <c r="AN55" s="1313" t="s">
        <v>602</v>
      </c>
      <c r="AO55" s="1313"/>
      <c r="AP55" s="1313"/>
      <c r="AQ55" s="1313"/>
      <c r="AR55" s="1313"/>
      <c r="AS55" s="1313"/>
      <c r="AT55" s="1313"/>
      <c r="AU55" s="1313"/>
      <c r="AV55" s="1313"/>
      <c r="AW55" s="1313"/>
      <c r="AX55" s="1313"/>
      <c r="AY55" s="1313"/>
      <c r="AZ55" s="1313"/>
      <c r="BA55" s="1313"/>
      <c r="BB55" s="1314" t="s">
        <v>610</v>
      </c>
      <c r="BC55" s="1314"/>
      <c r="BD55" s="1314"/>
      <c r="BE55" s="1314"/>
      <c r="BF55" s="1314"/>
      <c r="BG55" s="1314"/>
      <c r="BH55" s="1314"/>
      <c r="BI55" s="1314"/>
      <c r="BJ55" s="1314"/>
      <c r="BK55" s="1314"/>
      <c r="BL55" s="1314"/>
      <c r="BM55" s="1314"/>
      <c r="BN55" s="1314"/>
      <c r="BO55" s="1314"/>
      <c r="BP55" s="1311">
        <v>38.5</v>
      </c>
      <c r="BQ55" s="1311"/>
      <c r="BR55" s="1311"/>
      <c r="BS55" s="1311"/>
      <c r="BT55" s="1311"/>
      <c r="BU55" s="1311"/>
      <c r="BV55" s="1311"/>
      <c r="BW55" s="1311"/>
      <c r="BX55" s="1311">
        <v>32.799999999999997</v>
      </c>
      <c r="BY55" s="1311"/>
      <c r="BZ55" s="1311"/>
      <c r="CA55" s="1311"/>
      <c r="CB55" s="1311"/>
      <c r="CC55" s="1311"/>
      <c r="CD55" s="1311"/>
      <c r="CE55" s="1311"/>
      <c r="CF55" s="1311">
        <v>20.9</v>
      </c>
      <c r="CG55" s="1311"/>
      <c r="CH55" s="1311"/>
      <c r="CI55" s="1311"/>
      <c r="CJ55" s="1311"/>
      <c r="CK55" s="1311"/>
      <c r="CL55" s="1311"/>
      <c r="CM55" s="1311"/>
      <c r="CN55" s="1311">
        <v>21</v>
      </c>
      <c r="CO55" s="1311"/>
      <c r="CP55" s="1311"/>
      <c r="CQ55" s="1311"/>
      <c r="CR55" s="1311"/>
      <c r="CS55" s="1311"/>
      <c r="CT55" s="1311"/>
      <c r="CU55" s="1311"/>
      <c r="CV55" s="1311">
        <v>23.5</v>
      </c>
      <c r="CW55" s="1311"/>
      <c r="CX55" s="1311"/>
      <c r="CY55" s="1311"/>
      <c r="CZ55" s="1311"/>
      <c r="DA55" s="1311"/>
      <c r="DB55" s="1311"/>
      <c r="DC55" s="1311"/>
    </row>
    <row r="56" spans="1:109" ht="13.5" x14ac:dyDescent="0.15">
      <c r="A56" s="404"/>
      <c r="B56" s="389"/>
      <c r="G56" s="1316"/>
      <c r="H56" s="1316"/>
      <c r="I56" s="1316"/>
      <c r="J56" s="1316"/>
      <c r="K56" s="1315"/>
      <c r="L56" s="1315"/>
      <c r="M56" s="1315"/>
      <c r="N56" s="1315"/>
      <c r="AN56" s="1313"/>
      <c r="AO56" s="1313"/>
      <c r="AP56" s="1313"/>
      <c r="AQ56" s="1313"/>
      <c r="AR56" s="1313"/>
      <c r="AS56" s="1313"/>
      <c r="AT56" s="1313"/>
      <c r="AU56" s="1313"/>
      <c r="AV56" s="1313"/>
      <c r="AW56" s="1313"/>
      <c r="AX56" s="1313"/>
      <c r="AY56" s="1313"/>
      <c r="AZ56" s="1313"/>
      <c r="BA56" s="1313"/>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4" customFormat="1" ht="13.5" x14ac:dyDescent="0.15">
      <c r="B57" s="410"/>
      <c r="G57" s="1316"/>
      <c r="H57" s="1316"/>
      <c r="I57" s="1317"/>
      <c r="J57" s="1317"/>
      <c r="K57" s="1315"/>
      <c r="L57" s="1315"/>
      <c r="M57" s="1315"/>
      <c r="N57" s="1315"/>
      <c r="AM57" s="388"/>
      <c r="AN57" s="1313"/>
      <c r="AO57" s="1313"/>
      <c r="AP57" s="1313"/>
      <c r="AQ57" s="1313"/>
      <c r="AR57" s="1313"/>
      <c r="AS57" s="1313"/>
      <c r="AT57" s="1313"/>
      <c r="AU57" s="1313"/>
      <c r="AV57" s="1313"/>
      <c r="AW57" s="1313"/>
      <c r="AX57" s="1313"/>
      <c r="AY57" s="1313"/>
      <c r="AZ57" s="1313"/>
      <c r="BA57" s="1313"/>
      <c r="BB57" s="1314" t="s">
        <v>609</v>
      </c>
      <c r="BC57" s="1314"/>
      <c r="BD57" s="1314"/>
      <c r="BE57" s="1314"/>
      <c r="BF57" s="1314"/>
      <c r="BG57" s="1314"/>
      <c r="BH57" s="1314"/>
      <c r="BI57" s="1314"/>
      <c r="BJ57" s="1314"/>
      <c r="BK57" s="1314"/>
      <c r="BL57" s="1314"/>
      <c r="BM57" s="1314"/>
      <c r="BN57" s="1314"/>
      <c r="BO57" s="1314"/>
      <c r="BP57" s="1311">
        <v>57.6</v>
      </c>
      <c r="BQ57" s="1311"/>
      <c r="BR57" s="1311"/>
      <c r="BS57" s="1311"/>
      <c r="BT57" s="1311"/>
      <c r="BU57" s="1311"/>
      <c r="BV57" s="1311"/>
      <c r="BW57" s="1311"/>
      <c r="BX57" s="1311">
        <v>58.9</v>
      </c>
      <c r="BY57" s="1311"/>
      <c r="BZ57" s="1311"/>
      <c r="CA57" s="1311"/>
      <c r="CB57" s="1311"/>
      <c r="CC57" s="1311"/>
      <c r="CD57" s="1311"/>
      <c r="CE57" s="1311"/>
      <c r="CF57" s="1311">
        <v>60.5</v>
      </c>
      <c r="CG57" s="1311"/>
      <c r="CH57" s="1311"/>
      <c r="CI57" s="1311"/>
      <c r="CJ57" s="1311"/>
      <c r="CK57" s="1311"/>
      <c r="CL57" s="1311"/>
      <c r="CM57" s="1311"/>
      <c r="CN57" s="1311">
        <v>61.2</v>
      </c>
      <c r="CO57" s="1311"/>
      <c r="CP57" s="1311"/>
      <c r="CQ57" s="1311"/>
      <c r="CR57" s="1311"/>
      <c r="CS57" s="1311"/>
      <c r="CT57" s="1311"/>
      <c r="CU57" s="1311"/>
      <c r="CV57" s="1311">
        <v>61.8</v>
      </c>
      <c r="CW57" s="1311"/>
      <c r="CX57" s="1311"/>
      <c r="CY57" s="1311"/>
      <c r="CZ57" s="1311"/>
      <c r="DA57" s="1311"/>
      <c r="DB57" s="1311"/>
      <c r="DC57" s="1311"/>
      <c r="DD57" s="415"/>
      <c r="DE57" s="410"/>
    </row>
    <row r="58" spans="1:109" s="404" customFormat="1" ht="13.5" x14ac:dyDescent="0.15">
      <c r="A58" s="388"/>
      <c r="B58" s="410"/>
      <c r="G58" s="1316"/>
      <c r="H58" s="1316"/>
      <c r="I58" s="1317"/>
      <c r="J58" s="1317"/>
      <c r="K58" s="1315"/>
      <c r="L58" s="1315"/>
      <c r="M58" s="1315"/>
      <c r="N58" s="1315"/>
      <c r="AM58" s="388"/>
      <c r="AN58" s="1313"/>
      <c r="AO58" s="1313"/>
      <c r="AP58" s="1313"/>
      <c r="AQ58" s="1313"/>
      <c r="AR58" s="1313"/>
      <c r="AS58" s="1313"/>
      <c r="AT58" s="1313"/>
      <c r="AU58" s="1313"/>
      <c r="AV58" s="1313"/>
      <c r="AW58" s="1313"/>
      <c r="AX58" s="1313"/>
      <c r="AY58" s="1313"/>
      <c r="AZ58" s="1313"/>
      <c r="BA58" s="1313"/>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15"/>
      <c r="DE58" s="410"/>
    </row>
    <row r="59" spans="1:109" s="404" customFormat="1" ht="13.5" x14ac:dyDescent="0.15">
      <c r="A59" s="388"/>
      <c r="B59" s="410"/>
      <c r="K59" s="416"/>
      <c r="L59" s="416"/>
      <c r="M59" s="416"/>
      <c r="N59" s="416"/>
      <c r="AQ59" s="416"/>
      <c r="AR59" s="416"/>
      <c r="AS59" s="416"/>
      <c r="AT59" s="416"/>
      <c r="BC59" s="416"/>
      <c r="BD59" s="416"/>
      <c r="BE59" s="416"/>
      <c r="BF59" s="416"/>
      <c r="BO59" s="416"/>
      <c r="BP59" s="416"/>
      <c r="BQ59" s="416"/>
      <c r="BR59" s="416"/>
      <c r="CA59" s="416"/>
      <c r="CB59" s="416"/>
      <c r="CC59" s="416"/>
      <c r="CD59" s="416"/>
      <c r="CM59" s="416"/>
      <c r="CN59" s="416"/>
      <c r="CO59" s="416"/>
      <c r="CP59" s="416"/>
      <c r="CY59" s="416"/>
      <c r="CZ59" s="416"/>
      <c r="DA59" s="416"/>
      <c r="DB59" s="416"/>
      <c r="DC59" s="416"/>
      <c r="DD59" s="415"/>
      <c r="DE59" s="410"/>
    </row>
    <row r="60" spans="1:109" s="404" customFormat="1" ht="13.5" x14ac:dyDescent="0.15">
      <c r="A60" s="388"/>
      <c r="B60" s="410"/>
      <c r="K60" s="416"/>
      <c r="L60" s="416"/>
      <c r="M60" s="416"/>
      <c r="N60" s="416"/>
      <c r="AQ60" s="416"/>
      <c r="AR60" s="416"/>
      <c r="AS60" s="416"/>
      <c r="AT60" s="416"/>
      <c r="BC60" s="416"/>
      <c r="BD60" s="416"/>
      <c r="BE60" s="416"/>
      <c r="BF60" s="416"/>
      <c r="BO60" s="416"/>
      <c r="BP60" s="416"/>
      <c r="BQ60" s="416"/>
      <c r="BR60" s="416"/>
      <c r="CA60" s="416"/>
      <c r="CB60" s="416"/>
      <c r="CC60" s="416"/>
      <c r="CD60" s="416"/>
      <c r="CM60" s="416"/>
      <c r="CN60" s="416"/>
      <c r="CO60" s="416"/>
      <c r="CP60" s="416"/>
      <c r="CY60" s="416"/>
      <c r="CZ60" s="416"/>
      <c r="DA60" s="416"/>
      <c r="DB60" s="416"/>
      <c r="DC60" s="416"/>
      <c r="DD60" s="415"/>
      <c r="DE60" s="410"/>
    </row>
    <row r="61" spans="1:109" s="404" customFormat="1" ht="13.5" x14ac:dyDescent="0.15">
      <c r="A61" s="388"/>
      <c r="B61" s="414"/>
      <c r="C61" s="413"/>
      <c r="D61" s="413"/>
      <c r="E61" s="413"/>
      <c r="F61" s="413"/>
      <c r="G61" s="413"/>
      <c r="H61" s="413"/>
      <c r="I61" s="413"/>
      <c r="J61" s="413"/>
      <c r="K61" s="413"/>
      <c r="L61" s="413"/>
      <c r="M61" s="412"/>
      <c r="N61" s="412"/>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2"/>
      <c r="AT61" s="412"/>
      <c r="AU61" s="413"/>
      <c r="AV61" s="413"/>
      <c r="AW61" s="413"/>
      <c r="AX61" s="413"/>
      <c r="AY61" s="413"/>
      <c r="AZ61" s="413"/>
      <c r="BA61" s="413"/>
      <c r="BB61" s="413"/>
      <c r="BC61" s="413"/>
      <c r="BD61" s="413"/>
      <c r="BE61" s="412"/>
      <c r="BF61" s="412"/>
      <c r="BG61" s="413"/>
      <c r="BH61" s="413"/>
      <c r="BI61" s="413"/>
      <c r="BJ61" s="413"/>
      <c r="BK61" s="413"/>
      <c r="BL61" s="413"/>
      <c r="BM61" s="413"/>
      <c r="BN61" s="413"/>
      <c r="BO61" s="413"/>
      <c r="BP61" s="413"/>
      <c r="BQ61" s="412"/>
      <c r="BR61" s="412"/>
      <c r="BS61" s="413"/>
      <c r="BT61" s="413"/>
      <c r="BU61" s="413"/>
      <c r="BV61" s="413"/>
      <c r="BW61" s="413"/>
      <c r="BX61" s="413"/>
      <c r="BY61" s="413"/>
      <c r="BZ61" s="413"/>
      <c r="CA61" s="413"/>
      <c r="CB61" s="413"/>
      <c r="CC61" s="412"/>
      <c r="CD61" s="412"/>
      <c r="CE61" s="413"/>
      <c r="CF61" s="413"/>
      <c r="CG61" s="413"/>
      <c r="CH61" s="413"/>
      <c r="CI61" s="413"/>
      <c r="CJ61" s="413"/>
      <c r="CK61" s="413"/>
      <c r="CL61" s="413"/>
      <c r="CM61" s="413"/>
      <c r="CN61" s="413"/>
      <c r="CO61" s="412"/>
      <c r="CP61" s="412"/>
      <c r="CQ61" s="413"/>
      <c r="CR61" s="413"/>
      <c r="CS61" s="413"/>
      <c r="CT61" s="413"/>
      <c r="CU61" s="413"/>
      <c r="CV61" s="413"/>
      <c r="CW61" s="413"/>
      <c r="CX61" s="413"/>
      <c r="CY61" s="413"/>
      <c r="CZ61" s="413"/>
      <c r="DA61" s="412"/>
      <c r="DB61" s="412"/>
      <c r="DC61" s="412"/>
      <c r="DD61" s="411"/>
      <c r="DE61" s="410"/>
    </row>
    <row r="62" spans="1:109" ht="13.5" x14ac:dyDescent="0.15">
      <c r="B62" s="409"/>
      <c r="C62" s="409"/>
      <c r="D62" s="409"/>
      <c r="E62" s="409"/>
      <c r="F62" s="409"/>
      <c r="G62" s="409"/>
      <c r="H62" s="409"/>
      <c r="I62" s="409"/>
      <c r="J62" s="409"/>
      <c r="K62" s="409"/>
      <c r="L62" s="409"/>
      <c r="M62" s="409"/>
      <c r="N62" s="409"/>
      <c r="O62" s="409"/>
      <c r="P62" s="409"/>
      <c r="Q62" s="409"/>
      <c r="R62" s="409"/>
      <c r="S62" s="409"/>
      <c r="T62" s="409"/>
      <c r="U62" s="409"/>
      <c r="V62" s="409"/>
      <c r="W62" s="409"/>
      <c r="X62" s="409"/>
      <c r="Y62" s="409"/>
      <c r="Z62" s="409"/>
      <c r="AA62" s="409"/>
      <c r="AB62" s="409"/>
      <c r="AC62" s="409"/>
      <c r="AD62" s="409"/>
      <c r="AE62" s="409"/>
      <c r="AF62" s="409"/>
      <c r="AG62" s="409"/>
      <c r="AH62" s="409"/>
      <c r="AI62" s="409"/>
      <c r="AJ62" s="409"/>
      <c r="AK62" s="409"/>
      <c r="AL62" s="409"/>
      <c r="AM62" s="409"/>
      <c r="AN62" s="409"/>
      <c r="AO62" s="409"/>
      <c r="AP62" s="409"/>
      <c r="AQ62" s="409"/>
      <c r="AR62" s="409"/>
      <c r="AS62" s="409"/>
      <c r="AT62" s="409"/>
      <c r="AU62" s="409"/>
      <c r="AV62" s="409"/>
      <c r="AW62" s="409"/>
      <c r="AX62" s="409"/>
      <c r="AY62" s="409"/>
      <c r="AZ62" s="409"/>
      <c r="BA62" s="409"/>
      <c r="BB62" s="409"/>
      <c r="BC62" s="409"/>
      <c r="BD62" s="409"/>
      <c r="BE62" s="409"/>
      <c r="BF62" s="409"/>
      <c r="BG62" s="409"/>
      <c r="BH62" s="409"/>
      <c r="BI62" s="409"/>
      <c r="BJ62" s="409"/>
      <c r="BK62" s="409"/>
      <c r="BL62" s="409"/>
      <c r="BM62" s="409"/>
      <c r="BN62" s="409"/>
      <c r="BO62" s="409"/>
      <c r="BP62" s="409"/>
      <c r="BQ62" s="409"/>
      <c r="BR62" s="409"/>
      <c r="BS62" s="409"/>
      <c r="BT62" s="409"/>
      <c r="BU62" s="409"/>
      <c r="BV62" s="409"/>
      <c r="BW62" s="409"/>
      <c r="BX62" s="409"/>
      <c r="BY62" s="409"/>
      <c r="BZ62" s="409"/>
      <c r="CA62" s="409"/>
      <c r="CB62" s="409"/>
      <c r="CC62" s="409"/>
      <c r="CD62" s="409"/>
      <c r="CE62" s="409"/>
      <c r="CF62" s="409"/>
      <c r="CG62" s="409"/>
      <c r="CH62" s="409"/>
      <c r="CI62" s="409"/>
      <c r="CJ62" s="409"/>
      <c r="CK62" s="409"/>
      <c r="CL62" s="409"/>
      <c r="CM62" s="409"/>
      <c r="CN62" s="409"/>
      <c r="CO62" s="409"/>
      <c r="CP62" s="409"/>
      <c r="CQ62" s="409"/>
      <c r="CR62" s="409"/>
      <c r="CS62" s="409"/>
      <c r="CT62" s="409"/>
      <c r="CU62" s="409"/>
      <c r="CV62" s="409"/>
      <c r="CW62" s="409"/>
      <c r="CX62" s="409"/>
      <c r="CY62" s="409"/>
      <c r="CZ62" s="409"/>
      <c r="DA62" s="409"/>
      <c r="DB62" s="409"/>
      <c r="DC62" s="409"/>
      <c r="DD62" s="409"/>
      <c r="DE62" s="388"/>
    </row>
    <row r="63" spans="1:109" ht="17.25" x14ac:dyDescent="0.15">
      <c r="B63" s="408" t="s">
        <v>608</v>
      </c>
    </row>
    <row r="64" spans="1:109" ht="13.5" x14ac:dyDescent="0.15">
      <c r="B64" s="389"/>
      <c r="G64" s="405"/>
      <c r="I64" s="407"/>
      <c r="J64" s="407"/>
      <c r="K64" s="407"/>
      <c r="L64" s="407"/>
      <c r="M64" s="407"/>
      <c r="N64" s="406"/>
      <c r="AM64" s="405"/>
      <c r="AN64" s="405" t="s">
        <v>607</v>
      </c>
      <c r="AP64" s="404"/>
      <c r="AQ64" s="404"/>
      <c r="AR64" s="404"/>
      <c r="AY64" s="405"/>
      <c r="BA64" s="404"/>
      <c r="BB64" s="404"/>
      <c r="BC64" s="404"/>
      <c r="BK64" s="405"/>
      <c r="BM64" s="404"/>
      <c r="BN64" s="404"/>
      <c r="BO64" s="404"/>
      <c r="BW64" s="405"/>
      <c r="BY64" s="404"/>
      <c r="BZ64" s="404"/>
      <c r="CA64" s="404"/>
      <c r="CI64" s="405"/>
      <c r="CK64" s="404"/>
      <c r="CL64" s="404"/>
      <c r="CM64" s="404"/>
      <c r="CU64" s="405"/>
      <c r="CW64" s="404"/>
      <c r="CX64" s="404"/>
      <c r="CY64" s="404"/>
    </row>
    <row r="65" spans="2:107" ht="13.5" x14ac:dyDescent="0.15">
      <c r="B65" s="389"/>
      <c r="AN65" s="1324" t="s">
        <v>615</v>
      </c>
      <c r="AO65" s="1325"/>
      <c r="AP65" s="1325"/>
      <c r="AQ65" s="1325"/>
      <c r="AR65" s="1325"/>
      <c r="AS65" s="1325"/>
      <c r="AT65" s="1325"/>
      <c r="AU65" s="1325"/>
      <c r="AV65" s="1325"/>
      <c r="AW65" s="1325"/>
      <c r="AX65" s="1325"/>
      <c r="AY65" s="1325"/>
      <c r="AZ65" s="1325"/>
      <c r="BA65" s="1325"/>
      <c r="BB65" s="1325"/>
      <c r="BC65" s="1325"/>
      <c r="BD65" s="1325"/>
      <c r="BE65" s="1325"/>
      <c r="BF65" s="1325"/>
      <c r="BG65" s="1325"/>
      <c r="BH65" s="1325"/>
      <c r="BI65" s="1325"/>
      <c r="BJ65" s="1325"/>
      <c r="BK65" s="1325"/>
      <c r="BL65" s="1325"/>
      <c r="BM65" s="1325"/>
      <c r="BN65" s="1325"/>
      <c r="BO65" s="1325"/>
      <c r="BP65" s="1325"/>
      <c r="BQ65" s="1325"/>
      <c r="BR65" s="1325"/>
      <c r="BS65" s="1325"/>
      <c r="BT65" s="1325"/>
      <c r="BU65" s="1325"/>
      <c r="BV65" s="1325"/>
      <c r="BW65" s="1325"/>
      <c r="BX65" s="1325"/>
      <c r="BY65" s="1325"/>
      <c r="BZ65" s="1325"/>
      <c r="CA65" s="1325"/>
      <c r="CB65" s="1325"/>
      <c r="CC65" s="1325"/>
      <c r="CD65" s="1325"/>
      <c r="CE65" s="1325"/>
      <c r="CF65" s="1325"/>
      <c r="CG65" s="1325"/>
      <c r="CH65" s="1325"/>
      <c r="CI65" s="1325"/>
      <c r="CJ65" s="1325"/>
      <c r="CK65" s="1325"/>
      <c r="CL65" s="1325"/>
      <c r="CM65" s="1325"/>
      <c r="CN65" s="1325"/>
      <c r="CO65" s="1325"/>
      <c r="CP65" s="1325"/>
      <c r="CQ65" s="1325"/>
      <c r="CR65" s="1325"/>
      <c r="CS65" s="1325"/>
      <c r="CT65" s="1325"/>
      <c r="CU65" s="1325"/>
      <c r="CV65" s="1325"/>
      <c r="CW65" s="1325"/>
      <c r="CX65" s="1325"/>
      <c r="CY65" s="1325"/>
      <c r="CZ65" s="1325"/>
      <c r="DA65" s="1325"/>
      <c r="DB65" s="1325"/>
      <c r="DC65" s="1326"/>
    </row>
    <row r="66" spans="2:107" ht="13.5" x14ac:dyDescent="0.15">
      <c r="B66" s="389"/>
      <c r="AN66" s="1327"/>
      <c r="AO66" s="1328"/>
      <c r="AP66" s="1328"/>
      <c r="AQ66" s="1328"/>
      <c r="AR66" s="1328"/>
      <c r="AS66" s="1328"/>
      <c r="AT66" s="1328"/>
      <c r="AU66" s="1328"/>
      <c r="AV66" s="1328"/>
      <c r="AW66" s="1328"/>
      <c r="AX66" s="1328"/>
      <c r="AY66" s="1328"/>
      <c r="AZ66" s="1328"/>
      <c r="BA66" s="1328"/>
      <c r="BB66" s="1328"/>
      <c r="BC66" s="1328"/>
      <c r="BD66" s="1328"/>
      <c r="BE66" s="1328"/>
      <c r="BF66" s="1328"/>
      <c r="BG66" s="1328"/>
      <c r="BH66" s="1328"/>
      <c r="BI66" s="1328"/>
      <c r="BJ66" s="1328"/>
      <c r="BK66" s="1328"/>
      <c r="BL66" s="1328"/>
      <c r="BM66" s="1328"/>
      <c r="BN66" s="1328"/>
      <c r="BO66" s="1328"/>
      <c r="BP66" s="1328"/>
      <c r="BQ66" s="1328"/>
      <c r="BR66" s="1328"/>
      <c r="BS66" s="1328"/>
      <c r="BT66" s="1328"/>
      <c r="BU66" s="1328"/>
      <c r="BV66" s="1328"/>
      <c r="BW66" s="1328"/>
      <c r="BX66" s="1328"/>
      <c r="BY66" s="1328"/>
      <c r="BZ66" s="1328"/>
      <c r="CA66" s="1328"/>
      <c r="CB66" s="1328"/>
      <c r="CC66" s="1328"/>
      <c r="CD66" s="1328"/>
      <c r="CE66" s="1328"/>
      <c r="CF66" s="1328"/>
      <c r="CG66" s="1328"/>
      <c r="CH66" s="1328"/>
      <c r="CI66" s="1328"/>
      <c r="CJ66" s="1328"/>
      <c r="CK66" s="1328"/>
      <c r="CL66" s="1328"/>
      <c r="CM66" s="1328"/>
      <c r="CN66" s="1328"/>
      <c r="CO66" s="1328"/>
      <c r="CP66" s="1328"/>
      <c r="CQ66" s="1328"/>
      <c r="CR66" s="1328"/>
      <c r="CS66" s="1328"/>
      <c r="CT66" s="1328"/>
      <c r="CU66" s="1328"/>
      <c r="CV66" s="1328"/>
      <c r="CW66" s="1328"/>
      <c r="CX66" s="1328"/>
      <c r="CY66" s="1328"/>
      <c r="CZ66" s="1328"/>
      <c r="DA66" s="1328"/>
      <c r="DB66" s="1328"/>
      <c r="DC66" s="1329"/>
    </row>
    <row r="67" spans="2:107" ht="13.5" x14ac:dyDescent="0.15">
      <c r="B67" s="389"/>
      <c r="AN67" s="1327"/>
      <c r="AO67" s="1328"/>
      <c r="AP67" s="1328"/>
      <c r="AQ67" s="1328"/>
      <c r="AR67" s="1328"/>
      <c r="AS67" s="1328"/>
      <c r="AT67" s="1328"/>
      <c r="AU67" s="1328"/>
      <c r="AV67" s="1328"/>
      <c r="AW67" s="1328"/>
      <c r="AX67" s="1328"/>
      <c r="AY67" s="1328"/>
      <c r="AZ67" s="1328"/>
      <c r="BA67" s="1328"/>
      <c r="BB67" s="1328"/>
      <c r="BC67" s="1328"/>
      <c r="BD67" s="1328"/>
      <c r="BE67" s="1328"/>
      <c r="BF67" s="1328"/>
      <c r="BG67" s="1328"/>
      <c r="BH67" s="1328"/>
      <c r="BI67" s="1328"/>
      <c r="BJ67" s="1328"/>
      <c r="BK67" s="1328"/>
      <c r="BL67" s="1328"/>
      <c r="BM67" s="1328"/>
      <c r="BN67" s="1328"/>
      <c r="BO67" s="1328"/>
      <c r="BP67" s="1328"/>
      <c r="BQ67" s="1328"/>
      <c r="BR67" s="1328"/>
      <c r="BS67" s="1328"/>
      <c r="BT67" s="1328"/>
      <c r="BU67" s="1328"/>
      <c r="BV67" s="1328"/>
      <c r="BW67" s="1328"/>
      <c r="BX67" s="1328"/>
      <c r="BY67" s="1328"/>
      <c r="BZ67" s="1328"/>
      <c r="CA67" s="1328"/>
      <c r="CB67" s="1328"/>
      <c r="CC67" s="1328"/>
      <c r="CD67" s="1328"/>
      <c r="CE67" s="1328"/>
      <c r="CF67" s="1328"/>
      <c r="CG67" s="1328"/>
      <c r="CH67" s="1328"/>
      <c r="CI67" s="1328"/>
      <c r="CJ67" s="1328"/>
      <c r="CK67" s="1328"/>
      <c r="CL67" s="1328"/>
      <c r="CM67" s="1328"/>
      <c r="CN67" s="1328"/>
      <c r="CO67" s="1328"/>
      <c r="CP67" s="1328"/>
      <c r="CQ67" s="1328"/>
      <c r="CR67" s="1328"/>
      <c r="CS67" s="1328"/>
      <c r="CT67" s="1328"/>
      <c r="CU67" s="1328"/>
      <c r="CV67" s="1328"/>
      <c r="CW67" s="1328"/>
      <c r="CX67" s="1328"/>
      <c r="CY67" s="1328"/>
      <c r="CZ67" s="1328"/>
      <c r="DA67" s="1328"/>
      <c r="DB67" s="1328"/>
      <c r="DC67" s="1329"/>
    </row>
    <row r="68" spans="2:107" ht="13.5" x14ac:dyDescent="0.15">
      <c r="B68" s="389"/>
      <c r="AN68" s="1327"/>
      <c r="AO68" s="1328"/>
      <c r="AP68" s="1328"/>
      <c r="AQ68" s="1328"/>
      <c r="AR68" s="1328"/>
      <c r="AS68" s="1328"/>
      <c r="AT68" s="1328"/>
      <c r="AU68" s="1328"/>
      <c r="AV68" s="1328"/>
      <c r="AW68" s="1328"/>
      <c r="AX68" s="1328"/>
      <c r="AY68" s="1328"/>
      <c r="AZ68" s="1328"/>
      <c r="BA68" s="1328"/>
      <c r="BB68" s="1328"/>
      <c r="BC68" s="1328"/>
      <c r="BD68" s="1328"/>
      <c r="BE68" s="1328"/>
      <c r="BF68" s="1328"/>
      <c r="BG68" s="1328"/>
      <c r="BH68" s="1328"/>
      <c r="BI68" s="1328"/>
      <c r="BJ68" s="1328"/>
      <c r="BK68" s="1328"/>
      <c r="BL68" s="1328"/>
      <c r="BM68" s="1328"/>
      <c r="BN68" s="1328"/>
      <c r="BO68" s="1328"/>
      <c r="BP68" s="1328"/>
      <c r="BQ68" s="1328"/>
      <c r="BR68" s="1328"/>
      <c r="BS68" s="1328"/>
      <c r="BT68" s="1328"/>
      <c r="BU68" s="1328"/>
      <c r="BV68" s="1328"/>
      <c r="BW68" s="1328"/>
      <c r="BX68" s="1328"/>
      <c r="BY68" s="1328"/>
      <c r="BZ68" s="1328"/>
      <c r="CA68" s="1328"/>
      <c r="CB68" s="1328"/>
      <c r="CC68" s="1328"/>
      <c r="CD68" s="1328"/>
      <c r="CE68" s="1328"/>
      <c r="CF68" s="1328"/>
      <c r="CG68" s="1328"/>
      <c r="CH68" s="1328"/>
      <c r="CI68" s="1328"/>
      <c r="CJ68" s="1328"/>
      <c r="CK68" s="1328"/>
      <c r="CL68" s="1328"/>
      <c r="CM68" s="1328"/>
      <c r="CN68" s="1328"/>
      <c r="CO68" s="1328"/>
      <c r="CP68" s="1328"/>
      <c r="CQ68" s="1328"/>
      <c r="CR68" s="1328"/>
      <c r="CS68" s="1328"/>
      <c r="CT68" s="1328"/>
      <c r="CU68" s="1328"/>
      <c r="CV68" s="1328"/>
      <c r="CW68" s="1328"/>
      <c r="CX68" s="1328"/>
      <c r="CY68" s="1328"/>
      <c r="CZ68" s="1328"/>
      <c r="DA68" s="1328"/>
      <c r="DB68" s="1328"/>
      <c r="DC68" s="1329"/>
    </row>
    <row r="69" spans="2:107" ht="13.5" x14ac:dyDescent="0.15">
      <c r="B69" s="389"/>
      <c r="AN69" s="1330"/>
      <c r="AO69" s="1331"/>
      <c r="AP69" s="1331"/>
      <c r="AQ69" s="1331"/>
      <c r="AR69" s="1331"/>
      <c r="AS69" s="1331"/>
      <c r="AT69" s="1331"/>
      <c r="AU69" s="1331"/>
      <c r="AV69" s="1331"/>
      <c r="AW69" s="1331"/>
      <c r="AX69" s="1331"/>
      <c r="AY69" s="1331"/>
      <c r="AZ69" s="1331"/>
      <c r="BA69" s="1331"/>
      <c r="BB69" s="1331"/>
      <c r="BC69" s="1331"/>
      <c r="BD69" s="1331"/>
      <c r="BE69" s="1331"/>
      <c r="BF69" s="1331"/>
      <c r="BG69" s="1331"/>
      <c r="BH69" s="1331"/>
      <c r="BI69" s="1331"/>
      <c r="BJ69" s="1331"/>
      <c r="BK69" s="1331"/>
      <c r="BL69" s="1331"/>
      <c r="BM69" s="1331"/>
      <c r="BN69" s="1331"/>
      <c r="BO69" s="1331"/>
      <c r="BP69" s="1331"/>
      <c r="BQ69" s="1331"/>
      <c r="BR69" s="1331"/>
      <c r="BS69" s="1331"/>
      <c r="BT69" s="1331"/>
      <c r="BU69" s="1331"/>
      <c r="BV69" s="1331"/>
      <c r="BW69" s="1331"/>
      <c r="BX69" s="1331"/>
      <c r="BY69" s="1331"/>
      <c r="BZ69" s="1331"/>
      <c r="CA69" s="1331"/>
      <c r="CB69" s="1331"/>
      <c r="CC69" s="1331"/>
      <c r="CD69" s="1331"/>
      <c r="CE69" s="1331"/>
      <c r="CF69" s="1331"/>
      <c r="CG69" s="1331"/>
      <c r="CH69" s="1331"/>
      <c r="CI69" s="1331"/>
      <c r="CJ69" s="1331"/>
      <c r="CK69" s="1331"/>
      <c r="CL69" s="1331"/>
      <c r="CM69" s="1331"/>
      <c r="CN69" s="1331"/>
      <c r="CO69" s="1331"/>
      <c r="CP69" s="1331"/>
      <c r="CQ69" s="1331"/>
      <c r="CR69" s="1331"/>
      <c r="CS69" s="1331"/>
      <c r="CT69" s="1331"/>
      <c r="CU69" s="1331"/>
      <c r="CV69" s="1331"/>
      <c r="CW69" s="1331"/>
      <c r="CX69" s="1331"/>
      <c r="CY69" s="1331"/>
      <c r="CZ69" s="1331"/>
      <c r="DA69" s="1331"/>
      <c r="DB69" s="1331"/>
      <c r="DC69" s="1332"/>
    </row>
    <row r="70" spans="2:107" ht="13.5" x14ac:dyDescent="0.15">
      <c r="B70" s="389"/>
      <c r="H70" s="403"/>
      <c r="I70" s="403"/>
      <c r="J70" s="401"/>
      <c r="K70" s="401"/>
      <c r="L70" s="400"/>
      <c r="M70" s="401"/>
      <c r="N70" s="400"/>
      <c r="AN70" s="396"/>
      <c r="AO70" s="396"/>
      <c r="AP70" s="396"/>
      <c r="AZ70" s="396"/>
      <c r="BA70" s="396"/>
      <c r="BB70" s="396"/>
      <c r="BL70" s="396"/>
      <c r="BM70" s="396"/>
      <c r="BN70" s="396"/>
      <c r="BX70" s="396"/>
      <c r="BY70" s="396"/>
      <c r="BZ70" s="396"/>
      <c r="CJ70" s="396"/>
      <c r="CK70" s="396"/>
      <c r="CL70" s="396"/>
      <c r="CV70" s="396"/>
      <c r="CW70" s="396"/>
      <c r="CX70" s="396"/>
    </row>
    <row r="71" spans="2:107" ht="13.5" x14ac:dyDescent="0.15">
      <c r="B71" s="389"/>
      <c r="G71" s="399"/>
      <c r="I71" s="402"/>
      <c r="J71" s="401"/>
      <c r="K71" s="401"/>
      <c r="L71" s="400"/>
      <c r="M71" s="401"/>
      <c r="N71" s="400"/>
      <c r="AM71" s="399"/>
      <c r="AN71" s="388" t="s">
        <v>606</v>
      </c>
    </row>
    <row r="72" spans="2:107" ht="13.5" x14ac:dyDescent="0.15">
      <c r="B72" s="389"/>
      <c r="G72" s="1316"/>
      <c r="H72" s="1316"/>
      <c r="I72" s="1316"/>
      <c r="J72" s="1316"/>
      <c r="K72" s="398"/>
      <c r="L72" s="398"/>
      <c r="M72" s="397"/>
      <c r="N72" s="397"/>
      <c r="AN72" s="1319"/>
      <c r="AO72" s="1320"/>
      <c r="AP72" s="1320"/>
      <c r="AQ72" s="1320"/>
      <c r="AR72" s="1320"/>
      <c r="AS72" s="1320"/>
      <c r="AT72" s="1320"/>
      <c r="AU72" s="1320"/>
      <c r="AV72" s="1320"/>
      <c r="AW72" s="1320"/>
      <c r="AX72" s="1320"/>
      <c r="AY72" s="1320"/>
      <c r="AZ72" s="1320"/>
      <c r="BA72" s="1320"/>
      <c r="BB72" s="1320"/>
      <c r="BC72" s="1320"/>
      <c r="BD72" s="1320"/>
      <c r="BE72" s="1320"/>
      <c r="BF72" s="1320"/>
      <c r="BG72" s="1320"/>
      <c r="BH72" s="1320"/>
      <c r="BI72" s="1320"/>
      <c r="BJ72" s="1320"/>
      <c r="BK72" s="1320"/>
      <c r="BL72" s="1320"/>
      <c r="BM72" s="1320"/>
      <c r="BN72" s="1320"/>
      <c r="BO72" s="1321"/>
      <c r="BP72" s="1313" t="s">
        <v>551</v>
      </c>
      <c r="BQ72" s="1313"/>
      <c r="BR72" s="1313"/>
      <c r="BS72" s="1313"/>
      <c r="BT72" s="1313"/>
      <c r="BU72" s="1313"/>
      <c r="BV72" s="1313"/>
      <c r="BW72" s="1313"/>
      <c r="BX72" s="1313" t="s">
        <v>552</v>
      </c>
      <c r="BY72" s="1313"/>
      <c r="BZ72" s="1313"/>
      <c r="CA72" s="1313"/>
      <c r="CB72" s="1313"/>
      <c r="CC72" s="1313"/>
      <c r="CD72" s="1313"/>
      <c r="CE72" s="1313"/>
      <c r="CF72" s="1313" t="s">
        <v>553</v>
      </c>
      <c r="CG72" s="1313"/>
      <c r="CH72" s="1313"/>
      <c r="CI72" s="1313"/>
      <c r="CJ72" s="1313"/>
      <c r="CK72" s="1313"/>
      <c r="CL72" s="1313"/>
      <c r="CM72" s="1313"/>
      <c r="CN72" s="1313" t="s">
        <v>554</v>
      </c>
      <c r="CO72" s="1313"/>
      <c r="CP72" s="1313"/>
      <c r="CQ72" s="1313"/>
      <c r="CR72" s="1313"/>
      <c r="CS72" s="1313"/>
      <c r="CT72" s="1313"/>
      <c r="CU72" s="1313"/>
      <c r="CV72" s="1313" t="s">
        <v>555</v>
      </c>
      <c r="CW72" s="1313"/>
      <c r="CX72" s="1313"/>
      <c r="CY72" s="1313"/>
      <c r="CZ72" s="1313"/>
      <c r="DA72" s="1313"/>
      <c r="DB72" s="1313"/>
      <c r="DC72" s="1313"/>
    </row>
    <row r="73" spans="2:107" ht="13.5" x14ac:dyDescent="0.15">
      <c r="B73" s="389"/>
      <c r="G73" s="1322"/>
      <c r="H73" s="1322"/>
      <c r="I73" s="1322"/>
      <c r="J73" s="1322"/>
      <c r="K73" s="1312"/>
      <c r="L73" s="1312"/>
      <c r="M73" s="1312"/>
      <c r="N73" s="1312"/>
      <c r="AM73" s="396"/>
      <c r="AN73" s="1314" t="s">
        <v>605</v>
      </c>
      <c r="AO73" s="1314"/>
      <c r="AP73" s="1314"/>
      <c r="AQ73" s="1314"/>
      <c r="AR73" s="1314"/>
      <c r="AS73" s="1314"/>
      <c r="AT73" s="1314"/>
      <c r="AU73" s="1314"/>
      <c r="AV73" s="1314"/>
      <c r="AW73" s="1314"/>
      <c r="AX73" s="1314"/>
      <c r="AY73" s="1314"/>
      <c r="AZ73" s="1314"/>
      <c r="BA73" s="1314"/>
      <c r="BB73" s="1314" t="s">
        <v>604</v>
      </c>
      <c r="BC73" s="1314"/>
      <c r="BD73" s="1314"/>
      <c r="BE73" s="1314"/>
      <c r="BF73" s="1314"/>
      <c r="BG73" s="1314"/>
      <c r="BH73" s="1314"/>
      <c r="BI73" s="1314"/>
      <c r="BJ73" s="1314"/>
      <c r="BK73" s="1314"/>
      <c r="BL73" s="1314"/>
      <c r="BM73" s="1314"/>
      <c r="BN73" s="1314"/>
      <c r="BO73" s="1314"/>
      <c r="BP73" s="1311">
        <v>77.099999999999994</v>
      </c>
      <c r="BQ73" s="1311"/>
      <c r="BR73" s="1311"/>
      <c r="BS73" s="1311"/>
      <c r="BT73" s="1311"/>
      <c r="BU73" s="1311"/>
      <c r="BV73" s="1311"/>
      <c r="BW73" s="1311"/>
      <c r="BX73" s="1311">
        <v>35.4</v>
      </c>
      <c r="BY73" s="1311"/>
      <c r="BZ73" s="1311"/>
      <c r="CA73" s="1311"/>
      <c r="CB73" s="1311"/>
      <c r="CC73" s="1311"/>
      <c r="CD73" s="1311"/>
      <c r="CE73" s="1311"/>
      <c r="CF73" s="1311">
        <v>12.9</v>
      </c>
      <c r="CG73" s="1311"/>
      <c r="CH73" s="1311"/>
      <c r="CI73" s="1311"/>
      <c r="CJ73" s="1311"/>
      <c r="CK73" s="1311"/>
      <c r="CL73" s="1311"/>
      <c r="CM73" s="1311"/>
      <c r="CN73" s="1311"/>
      <c r="CO73" s="1311"/>
      <c r="CP73" s="1311"/>
      <c r="CQ73" s="1311"/>
      <c r="CR73" s="1311"/>
      <c r="CS73" s="1311"/>
      <c r="CT73" s="1311"/>
      <c r="CU73" s="1311"/>
      <c r="CV73" s="1311"/>
      <c r="CW73" s="1311"/>
      <c r="CX73" s="1311"/>
      <c r="CY73" s="1311"/>
      <c r="CZ73" s="1311"/>
      <c r="DA73" s="1311"/>
      <c r="DB73" s="1311"/>
      <c r="DC73" s="1311"/>
    </row>
    <row r="74" spans="2:107" ht="13.5" x14ac:dyDescent="0.15">
      <c r="B74" s="389"/>
      <c r="G74" s="1322"/>
      <c r="H74" s="1322"/>
      <c r="I74" s="1322"/>
      <c r="J74" s="1322"/>
      <c r="K74" s="1312"/>
      <c r="L74" s="1312"/>
      <c r="M74" s="1312"/>
      <c r="N74" s="1312"/>
      <c r="AM74" s="396"/>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ht="13.5" x14ac:dyDescent="0.15">
      <c r="B75" s="389"/>
      <c r="G75" s="1322"/>
      <c r="H75" s="1322"/>
      <c r="I75" s="1316"/>
      <c r="J75" s="1316"/>
      <c r="K75" s="1315"/>
      <c r="L75" s="1315"/>
      <c r="M75" s="1315"/>
      <c r="N75" s="1315"/>
      <c r="AM75" s="396"/>
      <c r="AN75" s="1314"/>
      <c r="AO75" s="1314"/>
      <c r="AP75" s="1314"/>
      <c r="AQ75" s="1314"/>
      <c r="AR75" s="1314"/>
      <c r="AS75" s="1314"/>
      <c r="AT75" s="1314"/>
      <c r="AU75" s="1314"/>
      <c r="AV75" s="1314"/>
      <c r="AW75" s="1314"/>
      <c r="AX75" s="1314"/>
      <c r="AY75" s="1314"/>
      <c r="AZ75" s="1314"/>
      <c r="BA75" s="1314"/>
      <c r="BB75" s="1314" t="s">
        <v>603</v>
      </c>
      <c r="BC75" s="1314"/>
      <c r="BD75" s="1314"/>
      <c r="BE75" s="1314"/>
      <c r="BF75" s="1314"/>
      <c r="BG75" s="1314"/>
      <c r="BH75" s="1314"/>
      <c r="BI75" s="1314"/>
      <c r="BJ75" s="1314"/>
      <c r="BK75" s="1314"/>
      <c r="BL75" s="1314"/>
      <c r="BM75" s="1314"/>
      <c r="BN75" s="1314"/>
      <c r="BO75" s="1314"/>
      <c r="BP75" s="1311">
        <v>11.5</v>
      </c>
      <c r="BQ75" s="1311"/>
      <c r="BR75" s="1311"/>
      <c r="BS75" s="1311"/>
      <c r="BT75" s="1311"/>
      <c r="BU75" s="1311"/>
      <c r="BV75" s="1311"/>
      <c r="BW75" s="1311"/>
      <c r="BX75" s="1311">
        <v>11.9</v>
      </c>
      <c r="BY75" s="1311"/>
      <c r="BZ75" s="1311"/>
      <c r="CA75" s="1311"/>
      <c r="CB75" s="1311"/>
      <c r="CC75" s="1311"/>
      <c r="CD75" s="1311"/>
      <c r="CE75" s="1311"/>
      <c r="CF75" s="1311">
        <v>11.2</v>
      </c>
      <c r="CG75" s="1311"/>
      <c r="CH75" s="1311"/>
      <c r="CI75" s="1311"/>
      <c r="CJ75" s="1311"/>
      <c r="CK75" s="1311"/>
      <c r="CL75" s="1311"/>
      <c r="CM75" s="1311"/>
      <c r="CN75" s="1311">
        <v>9.6999999999999993</v>
      </c>
      <c r="CO75" s="1311"/>
      <c r="CP75" s="1311"/>
      <c r="CQ75" s="1311"/>
      <c r="CR75" s="1311"/>
      <c r="CS75" s="1311"/>
      <c r="CT75" s="1311"/>
      <c r="CU75" s="1311"/>
      <c r="CV75" s="1311">
        <v>7.7</v>
      </c>
      <c r="CW75" s="1311"/>
      <c r="CX75" s="1311"/>
      <c r="CY75" s="1311"/>
      <c r="CZ75" s="1311"/>
      <c r="DA75" s="1311"/>
      <c r="DB75" s="1311"/>
      <c r="DC75" s="1311"/>
    </row>
    <row r="76" spans="2:107" ht="13.5" x14ac:dyDescent="0.15">
      <c r="B76" s="389"/>
      <c r="G76" s="1322"/>
      <c r="H76" s="1322"/>
      <c r="I76" s="1316"/>
      <c r="J76" s="1316"/>
      <c r="K76" s="1315"/>
      <c r="L76" s="1315"/>
      <c r="M76" s="1315"/>
      <c r="N76" s="1315"/>
      <c r="AM76" s="396"/>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ht="13.5" x14ac:dyDescent="0.15">
      <c r="B77" s="389"/>
      <c r="G77" s="1316"/>
      <c r="H77" s="1316"/>
      <c r="I77" s="1316"/>
      <c r="J77" s="1316"/>
      <c r="K77" s="1312"/>
      <c r="L77" s="1312"/>
      <c r="M77" s="1312"/>
      <c r="N77" s="1312"/>
      <c r="AN77" s="1313" t="s">
        <v>602</v>
      </c>
      <c r="AO77" s="1313"/>
      <c r="AP77" s="1313"/>
      <c r="AQ77" s="1313"/>
      <c r="AR77" s="1313"/>
      <c r="AS77" s="1313"/>
      <c r="AT77" s="1313"/>
      <c r="AU77" s="1313"/>
      <c r="AV77" s="1313"/>
      <c r="AW77" s="1313"/>
      <c r="AX77" s="1313"/>
      <c r="AY77" s="1313"/>
      <c r="AZ77" s="1313"/>
      <c r="BA77" s="1313"/>
      <c r="BB77" s="1314" t="s">
        <v>601</v>
      </c>
      <c r="BC77" s="1314"/>
      <c r="BD77" s="1314"/>
      <c r="BE77" s="1314"/>
      <c r="BF77" s="1314"/>
      <c r="BG77" s="1314"/>
      <c r="BH77" s="1314"/>
      <c r="BI77" s="1314"/>
      <c r="BJ77" s="1314"/>
      <c r="BK77" s="1314"/>
      <c r="BL77" s="1314"/>
      <c r="BM77" s="1314"/>
      <c r="BN77" s="1314"/>
      <c r="BO77" s="1314"/>
      <c r="BP77" s="1311">
        <v>38.5</v>
      </c>
      <c r="BQ77" s="1311"/>
      <c r="BR77" s="1311"/>
      <c r="BS77" s="1311"/>
      <c r="BT77" s="1311"/>
      <c r="BU77" s="1311"/>
      <c r="BV77" s="1311"/>
      <c r="BW77" s="1311"/>
      <c r="BX77" s="1311">
        <v>32.799999999999997</v>
      </c>
      <c r="BY77" s="1311"/>
      <c r="BZ77" s="1311"/>
      <c r="CA77" s="1311"/>
      <c r="CB77" s="1311"/>
      <c r="CC77" s="1311"/>
      <c r="CD77" s="1311"/>
      <c r="CE77" s="1311"/>
      <c r="CF77" s="1311">
        <v>20.9</v>
      </c>
      <c r="CG77" s="1311"/>
      <c r="CH77" s="1311"/>
      <c r="CI77" s="1311"/>
      <c r="CJ77" s="1311"/>
      <c r="CK77" s="1311"/>
      <c r="CL77" s="1311"/>
      <c r="CM77" s="1311"/>
      <c r="CN77" s="1311">
        <v>21</v>
      </c>
      <c r="CO77" s="1311"/>
      <c r="CP77" s="1311"/>
      <c r="CQ77" s="1311"/>
      <c r="CR77" s="1311"/>
      <c r="CS77" s="1311"/>
      <c r="CT77" s="1311"/>
      <c r="CU77" s="1311"/>
      <c r="CV77" s="1311">
        <v>23.5</v>
      </c>
      <c r="CW77" s="1311"/>
      <c r="CX77" s="1311"/>
      <c r="CY77" s="1311"/>
      <c r="CZ77" s="1311"/>
      <c r="DA77" s="1311"/>
      <c r="DB77" s="1311"/>
      <c r="DC77" s="1311"/>
    </row>
    <row r="78" spans="2:107" ht="13.5" x14ac:dyDescent="0.15">
      <c r="B78" s="389"/>
      <c r="G78" s="1316"/>
      <c r="H78" s="1316"/>
      <c r="I78" s="1316"/>
      <c r="J78" s="1316"/>
      <c r="K78" s="1312"/>
      <c r="L78" s="1312"/>
      <c r="M78" s="1312"/>
      <c r="N78" s="1312"/>
      <c r="AN78" s="1313"/>
      <c r="AO78" s="1313"/>
      <c r="AP78" s="1313"/>
      <c r="AQ78" s="1313"/>
      <c r="AR78" s="1313"/>
      <c r="AS78" s="1313"/>
      <c r="AT78" s="1313"/>
      <c r="AU78" s="1313"/>
      <c r="AV78" s="1313"/>
      <c r="AW78" s="1313"/>
      <c r="AX78" s="1313"/>
      <c r="AY78" s="1313"/>
      <c r="AZ78" s="1313"/>
      <c r="BA78" s="1313"/>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ht="13.5" x14ac:dyDescent="0.15">
      <c r="B79" s="389"/>
      <c r="G79" s="1316"/>
      <c r="H79" s="1316"/>
      <c r="I79" s="1317"/>
      <c r="J79" s="1317"/>
      <c r="K79" s="1318"/>
      <c r="L79" s="1318"/>
      <c r="M79" s="1318"/>
      <c r="N79" s="1318"/>
      <c r="AN79" s="1313"/>
      <c r="AO79" s="1313"/>
      <c r="AP79" s="1313"/>
      <c r="AQ79" s="1313"/>
      <c r="AR79" s="1313"/>
      <c r="AS79" s="1313"/>
      <c r="AT79" s="1313"/>
      <c r="AU79" s="1313"/>
      <c r="AV79" s="1313"/>
      <c r="AW79" s="1313"/>
      <c r="AX79" s="1313"/>
      <c r="AY79" s="1313"/>
      <c r="AZ79" s="1313"/>
      <c r="BA79" s="1313"/>
      <c r="BB79" s="1314" t="s">
        <v>600</v>
      </c>
      <c r="BC79" s="1314"/>
      <c r="BD79" s="1314"/>
      <c r="BE79" s="1314"/>
      <c r="BF79" s="1314"/>
      <c r="BG79" s="1314"/>
      <c r="BH79" s="1314"/>
      <c r="BI79" s="1314"/>
      <c r="BJ79" s="1314"/>
      <c r="BK79" s="1314"/>
      <c r="BL79" s="1314"/>
      <c r="BM79" s="1314"/>
      <c r="BN79" s="1314"/>
      <c r="BO79" s="1314"/>
      <c r="BP79" s="1311">
        <v>9.1999999999999993</v>
      </c>
      <c r="BQ79" s="1311"/>
      <c r="BR79" s="1311"/>
      <c r="BS79" s="1311"/>
      <c r="BT79" s="1311"/>
      <c r="BU79" s="1311"/>
      <c r="BV79" s="1311"/>
      <c r="BW79" s="1311"/>
      <c r="BX79" s="1311">
        <v>9.1</v>
      </c>
      <c r="BY79" s="1311"/>
      <c r="BZ79" s="1311"/>
      <c r="CA79" s="1311"/>
      <c r="CB79" s="1311"/>
      <c r="CC79" s="1311"/>
      <c r="CD79" s="1311"/>
      <c r="CE79" s="1311"/>
      <c r="CF79" s="1311">
        <v>9.1</v>
      </c>
      <c r="CG79" s="1311"/>
      <c r="CH79" s="1311"/>
      <c r="CI79" s="1311"/>
      <c r="CJ79" s="1311"/>
      <c r="CK79" s="1311"/>
      <c r="CL79" s="1311"/>
      <c r="CM79" s="1311"/>
      <c r="CN79" s="1311">
        <v>9.1999999999999993</v>
      </c>
      <c r="CO79" s="1311"/>
      <c r="CP79" s="1311"/>
      <c r="CQ79" s="1311"/>
      <c r="CR79" s="1311"/>
      <c r="CS79" s="1311"/>
      <c r="CT79" s="1311"/>
      <c r="CU79" s="1311"/>
      <c r="CV79" s="1311">
        <v>8.6</v>
      </c>
      <c r="CW79" s="1311"/>
      <c r="CX79" s="1311"/>
      <c r="CY79" s="1311"/>
      <c r="CZ79" s="1311"/>
      <c r="DA79" s="1311"/>
      <c r="DB79" s="1311"/>
      <c r="DC79" s="1311"/>
    </row>
    <row r="80" spans="2:107" ht="13.5" x14ac:dyDescent="0.15">
      <c r="B80" s="389"/>
      <c r="G80" s="1316"/>
      <c r="H80" s="1316"/>
      <c r="I80" s="1317"/>
      <c r="J80" s="1317"/>
      <c r="K80" s="1318"/>
      <c r="L80" s="1318"/>
      <c r="M80" s="1318"/>
      <c r="N80" s="1318"/>
      <c r="AN80" s="1313"/>
      <c r="AO80" s="1313"/>
      <c r="AP80" s="1313"/>
      <c r="AQ80" s="1313"/>
      <c r="AR80" s="1313"/>
      <c r="AS80" s="1313"/>
      <c r="AT80" s="1313"/>
      <c r="AU80" s="1313"/>
      <c r="AV80" s="1313"/>
      <c r="AW80" s="1313"/>
      <c r="AX80" s="1313"/>
      <c r="AY80" s="1313"/>
      <c r="AZ80" s="1313"/>
      <c r="BA80" s="1313"/>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ht="13.5" x14ac:dyDescent="0.15">
      <c r="B81" s="389"/>
    </row>
    <row r="82" spans="2:109" ht="17.25" x14ac:dyDescent="0.15">
      <c r="B82" s="389"/>
      <c r="K82" s="395"/>
      <c r="L82" s="395"/>
      <c r="M82" s="395"/>
      <c r="N82" s="395"/>
      <c r="AQ82" s="395"/>
      <c r="AR82" s="395"/>
      <c r="AS82" s="395"/>
      <c r="AT82" s="395"/>
      <c r="BC82" s="395"/>
      <c r="BD82" s="395"/>
      <c r="BE82" s="395"/>
      <c r="BF82" s="395"/>
      <c r="BO82" s="395"/>
      <c r="BP82" s="395"/>
      <c r="BQ82" s="395"/>
      <c r="BR82" s="395"/>
      <c r="CA82" s="395"/>
      <c r="CB82" s="395"/>
      <c r="CC82" s="395"/>
      <c r="CD82" s="395"/>
      <c r="CM82" s="395"/>
      <c r="CN82" s="395"/>
      <c r="CO82" s="395"/>
      <c r="CP82" s="395"/>
      <c r="CY82" s="395"/>
      <c r="CZ82" s="395"/>
      <c r="DA82" s="395"/>
      <c r="DB82" s="395"/>
      <c r="DC82" s="395"/>
    </row>
    <row r="83" spans="2:109" ht="13.5" x14ac:dyDescent="0.15">
      <c r="B83" s="394"/>
      <c r="C83" s="393"/>
      <c r="D83" s="393"/>
      <c r="E83" s="393"/>
      <c r="F83" s="393"/>
      <c r="G83" s="393"/>
      <c r="H83" s="393"/>
      <c r="I83" s="393"/>
      <c r="J83" s="393"/>
      <c r="K83" s="393"/>
      <c r="L83" s="393"/>
      <c r="M83" s="393"/>
      <c r="N83" s="393"/>
      <c r="O83" s="393"/>
      <c r="P83" s="393"/>
      <c r="Q83" s="393"/>
      <c r="R83" s="393"/>
      <c r="S83" s="393"/>
      <c r="T83" s="393"/>
      <c r="U83" s="393"/>
      <c r="V83" s="393"/>
      <c r="W83" s="393"/>
      <c r="X83" s="393"/>
      <c r="Y83" s="393"/>
      <c r="Z83" s="393"/>
      <c r="AA83" s="393"/>
      <c r="AB83" s="393"/>
      <c r="AC83" s="393"/>
      <c r="AD83" s="393"/>
      <c r="AE83" s="393"/>
      <c r="AF83" s="393"/>
      <c r="AG83" s="393"/>
      <c r="AH83" s="393"/>
      <c r="AI83" s="393"/>
      <c r="AJ83" s="393"/>
      <c r="AK83" s="393"/>
      <c r="AL83" s="393"/>
      <c r="AM83" s="393"/>
      <c r="AN83" s="393"/>
      <c r="AO83" s="393"/>
      <c r="AP83" s="393"/>
      <c r="AQ83" s="393"/>
      <c r="AR83" s="393"/>
      <c r="AS83" s="393"/>
      <c r="AT83" s="393"/>
      <c r="AU83" s="393"/>
      <c r="AV83" s="393"/>
      <c r="AW83" s="393"/>
      <c r="AX83" s="393"/>
      <c r="AY83" s="393"/>
      <c r="AZ83" s="393"/>
      <c r="BA83" s="393"/>
      <c r="BB83" s="393"/>
      <c r="BC83" s="393"/>
      <c r="BD83" s="393"/>
      <c r="BE83" s="393"/>
      <c r="BF83" s="393"/>
      <c r="BG83" s="393"/>
      <c r="BH83" s="393"/>
      <c r="BI83" s="393"/>
      <c r="BJ83" s="393"/>
      <c r="BK83" s="393"/>
      <c r="BL83" s="393"/>
      <c r="BM83" s="393"/>
      <c r="BN83" s="393"/>
      <c r="BO83" s="393"/>
      <c r="BP83" s="393"/>
      <c r="BQ83" s="393"/>
      <c r="BR83" s="393"/>
      <c r="BS83" s="393"/>
      <c r="BT83" s="393"/>
      <c r="BU83" s="393"/>
      <c r="BV83" s="393"/>
      <c r="BW83" s="393"/>
      <c r="BX83" s="393"/>
      <c r="BY83" s="393"/>
      <c r="BZ83" s="393"/>
      <c r="CA83" s="393"/>
      <c r="CB83" s="393"/>
      <c r="CC83" s="393"/>
      <c r="CD83" s="393"/>
      <c r="CE83" s="393"/>
      <c r="CF83" s="393"/>
      <c r="CG83" s="393"/>
      <c r="CH83" s="393"/>
      <c r="CI83" s="393"/>
      <c r="CJ83" s="393"/>
      <c r="CK83" s="393"/>
      <c r="CL83" s="393"/>
      <c r="CM83" s="393"/>
      <c r="CN83" s="393"/>
      <c r="CO83" s="393"/>
      <c r="CP83" s="393"/>
      <c r="CQ83" s="393"/>
      <c r="CR83" s="393"/>
      <c r="CS83" s="393"/>
      <c r="CT83" s="393"/>
      <c r="CU83" s="393"/>
      <c r="CV83" s="393"/>
      <c r="CW83" s="393"/>
      <c r="CX83" s="393"/>
      <c r="CY83" s="393"/>
      <c r="CZ83" s="393"/>
      <c r="DA83" s="393"/>
      <c r="DB83" s="393"/>
      <c r="DC83" s="393"/>
      <c r="DD83" s="392"/>
    </row>
    <row r="84" spans="2:109" ht="13.5" x14ac:dyDescent="0.15">
      <c r="DD84" s="388"/>
      <c r="DE84" s="388"/>
    </row>
    <row r="85" spans="2:109" ht="13.5" x14ac:dyDescent="0.15">
      <c r="DD85" s="388"/>
      <c r="DE85" s="388"/>
    </row>
    <row r="86" spans="2:109" ht="13.5" hidden="1" x14ac:dyDescent="0.15">
      <c r="DD86" s="388"/>
      <c r="DE86" s="388"/>
    </row>
    <row r="87" spans="2:109" ht="13.5" hidden="1" x14ac:dyDescent="0.15">
      <c r="K87" s="391"/>
      <c r="AQ87" s="391"/>
      <c r="BC87" s="391"/>
      <c r="BO87" s="391"/>
      <c r="CA87" s="391"/>
      <c r="CM87" s="391"/>
      <c r="CY87" s="391"/>
      <c r="DD87" s="388"/>
      <c r="DE87" s="388"/>
    </row>
    <row r="88" spans="2:109" ht="13.5" hidden="1" x14ac:dyDescent="0.15">
      <c r="DD88" s="388"/>
      <c r="DE88" s="388"/>
    </row>
    <row r="89" spans="2:109" ht="13.5" hidden="1" x14ac:dyDescent="0.15">
      <c r="DD89" s="388"/>
      <c r="DE89" s="388"/>
    </row>
    <row r="90" spans="2:109" ht="13.5" hidden="1" x14ac:dyDescent="0.15">
      <c r="DD90" s="388"/>
      <c r="DE90" s="388"/>
    </row>
    <row r="91" spans="2:109" ht="13.5"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zG8C1XkVbmKH6gGmNSNQ+nQgrVtBJW4mo/08fsKK6Zya2bo+bZLyo89HCRAM24acvCMCtBGlMJKpCjJKIxjzgw==" saltValue="3JmxIVoxCQtxtlBIInH5j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BB51:BO52"/>
    <mergeCell ref="BP51:BW52"/>
    <mergeCell ref="BX51:CE52"/>
    <mergeCell ref="CF51:CM52"/>
    <mergeCell ref="CN51:CU52"/>
    <mergeCell ref="G51:H54"/>
    <mergeCell ref="CV53:DC54"/>
    <mergeCell ref="CN53:CU54"/>
    <mergeCell ref="CV51:DC52"/>
    <mergeCell ref="I53:J54"/>
    <mergeCell ref="K53:K54"/>
    <mergeCell ref="L53:L54"/>
    <mergeCell ref="M53:M54"/>
    <mergeCell ref="N53:N54"/>
    <mergeCell ref="BB53:BO54"/>
    <mergeCell ref="BP53:BW54"/>
    <mergeCell ref="BX53:CE54"/>
    <mergeCell ref="CF53:CM54"/>
    <mergeCell ref="L51:L52"/>
    <mergeCell ref="M51:M52"/>
    <mergeCell ref="N51:N52"/>
    <mergeCell ref="CV57:DC58"/>
    <mergeCell ref="AN65:DC69"/>
    <mergeCell ref="BX55:CE56"/>
    <mergeCell ref="CF55:CM56"/>
    <mergeCell ref="CN55:CU56"/>
    <mergeCell ref="CV55:DC56"/>
    <mergeCell ref="BP55:BW56"/>
    <mergeCell ref="BP57:BW58"/>
    <mergeCell ref="BX57:CE58"/>
    <mergeCell ref="CF57:CM58"/>
    <mergeCell ref="CN57:CU58"/>
    <mergeCell ref="BB57:BO58"/>
    <mergeCell ref="G55:H58"/>
    <mergeCell ref="I55:J56"/>
    <mergeCell ref="K55:K56"/>
    <mergeCell ref="L55:L56"/>
    <mergeCell ref="M55:M56"/>
    <mergeCell ref="N55:N56"/>
    <mergeCell ref="AN55:BA58"/>
    <mergeCell ref="BB55:BO56"/>
    <mergeCell ref="I51:J52"/>
    <mergeCell ref="K51:K52"/>
    <mergeCell ref="I57:J58"/>
    <mergeCell ref="K57:K58"/>
    <mergeCell ref="L57:L58"/>
    <mergeCell ref="M57:M58"/>
    <mergeCell ref="N57:N58"/>
    <mergeCell ref="AN51:BA54"/>
    <mergeCell ref="G72:J72"/>
    <mergeCell ref="AN72:BO72"/>
    <mergeCell ref="BP72:BW72"/>
    <mergeCell ref="BX72:CE72"/>
    <mergeCell ref="CF72:CM72"/>
    <mergeCell ref="CN72:CU72"/>
    <mergeCell ref="CV72:DC72"/>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CF77:CM78"/>
    <mergeCell ref="CF79:CM80"/>
    <mergeCell ref="BP79:BW80"/>
    <mergeCell ref="BX79:CE80"/>
    <mergeCell ref="N77:N78"/>
    <mergeCell ref="AN77:BA80"/>
    <mergeCell ref="BB77:BO78"/>
    <mergeCell ref="BP77:BW78"/>
    <mergeCell ref="BX77:CE78"/>
    <mergeCell ref="N75:N76"/>
    <mergeCell ref="BB75:BO76"/>
    <mergeCell ref="BP75:BW76"/>
    <mergeCell ref="BX75:CE76"/>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I50" zoomScale="55" zoomScaleNormal="55" zoomScaleSheetLayoutView="70" workbookViewId="0">
      <selection activeCell="BI106" sqref="BI106"/>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613</v>
      </c>
    </row>
  </sheetData>
  <sheetProtection algorithmName="SHA-512" hashValue="zRz5BD9hbNF1CnAO2fnh9EA6gY17tp7jNVYQ2a7nrULUfMQPJi9+pkaB6YyrO9DiRjkrlGxAS2VIsdod96VTYg==" saltValue="PMbDV6NTvKtnnXjuK3f9Q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abSelected="1" topLeftCell="A80" zoomScale="70" zoomScaleNormal="7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498</v>
      </c>
    </row>
  </sheetData>
  <sheetProtection algorithmName="SHA-512" hashValue="oZAPYGW0H9i9RrVDOLpqPllVTbIispNin6hmiG+Mt6QYP0R0eRPCUnNTVY6HqEcFoQtsdRDF0UE2HUjptSRO/g==" saltValue="z0Oj4EWNwAcwGacVlUzya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548</v>
      </c>
      <c r="G2" s="157"/>
      <c r="H2" s="158"/>
    </row>
    <row r="3" spans="1:8" x14ac:dyDescent="0.15">
      <c r="A3" s="154" t="s">
        <v>541</v>
      </c>
      <c r="B3" s="159"/>
      <c r="C3" s="160"/>
      <c r="D3" s="161">
        <v>87848</v>
      </c>
      <c r="E3" s="162"/>
      <c r="F3" s="163">
        <v>78903</v>
      </c>
      <c r="G3" s="164"/>
      <c r="H3" s="165"/>
    </row>
    <row r="4" spans="1:8" x14ac:dyDescent="0.15">
      <c r="A4" s="166"/>
      <c r="B4" s="167"/>
      <c r="C4" s="168"/>
      <c r="D4" s="169">
        <v>12386</v>
      </c>
      <c r="E4" s="170"/>
      <c r="F4" s="171">
        <v>49201</v>
      </c>
      <c r="G4" s="172"/>
      <c r="H4" s="173"/>
    </row>
    <row r="5" spans="1:8" x14ac:dyDescent="0.15">
      <c r="A5" s="154" t="s">
        <v>543</v>
      </c>
      <c r="B5" s="159"/>
      <c r="C5" s="160"/>
      <c r="D5" s="161">
        <v>55789</v>
      </c>
      <c r="E5" s="162"/>
      <c r="F5" s="163">
        <v>82993</v>
      </c>
      <c r="G5" s="164"/>
      <c r="H5" s="165"/>
    </row>
    <row r="6" spans="1:8" x14ac:dyDescent="0.15">
      <c r="A6" s="166"/>
      <c r="B6" s="167"/>
      <c r="C6" s="168"/>
      <c r="D6" s="169">
        <v>23086</v>
      </c>
      <c r="E6" s="170"/>
      <c r="F6" s="171">
        <v>46787</v>
      </c>
      <c r="G6" s="172"/>
      <c r="H6" s="173"/>
    </row>
    <row r="7" spans="1:8" x14ac:dyDescent="0.15">
      <c r="A7" s="154" t="s">
        <v>544</v>
      </c>
      <c r="B7" s="159"/>
      <c r="C7" s="160"/>
      <c r="D7" s="161">
        <v>37524</v>
      </c>
      <c r="E7" s="162"/>
      <c r="F7" s="163">
        <v>108252</v>
      </c>
      <c r="G7" s="164"/>
      <c r="H7" s="165"/>
    </row>
    <row r="8" spans="1:8" x14ac:dyDescent="0.15">
      <c r="A8" s="166"/>
      <c r="B8" s="167"/>
      <c r="C8" s="168"/>
      <c r="D8" s="169">
        <v>14292</v>
      </c>
      <c r="E8" s="170"/>
      <c r="F8" s="171">
        <v>50321</v>
      </c>
      <c r="G8" s="172"/>
      <c r="H8" s="173"/>
    </row>
    <row r="9" spans="1:8" x14ac:dyDescent="0.15">
      <c r="A9" s="154" t="s">
        <v>545</v>
      </c>
      <c r="B9" s="159"/>
      <c r="C9" s="160"/>
      <c r="D9" s="161">
        <v>23069</v>
      </c>
      <c r="E9" s="162"/>
      <c r="F9" s="163">
        <v>93492</v>
      </c>
      <c r="G9" s="164"/>
      <c r="H9" s="165"/>
    </row>
    <row r="10" spans="1:8" x14ac:dyDescent="0.15">
      <c r="A10" s="166"/>
      <c r="B10" s="167"/>
      <c r="C10" s="168"/>
      <c r="D10" s="169">
        <v>10029</v>
      </c>
      <c r="E10" s="170"/>
      <c r="F10" s="171">
        <v>53316</v>
      </c>
      <c r="G10" s="172"/>
      <c r="H10" s="173"/>
    </row>
    <row r="11" spans="1:8" x14ac:dyDescent="0.15">
      <c r="A11" s="154" t="s">
        <v>546</v>
      </c>
      <c r="B11" s="159"/>
      <c r="C11" s="160"/>
      <c r="D11" s="161">
        <v>102540</v>
      </c>
      <c r="E11" s="162"/>
      <c r="F11" s="163">
        <v>94796</v>
      </c>
      <c r="G11" s="164"/>
      <c r="H11" s="165"/>
    </row>
    <row r="12" spans="1:8" x14ac:dyDescent="0.15">
      <c r="A12" s="166"/>
      <c r="B12" s="167"/>
      <c r="C12" s="174"/>
      <c r="D12" s="169">
        <v>52696</v>
      </c>
      <c r="E12" s="170"/>
      <c r="F12" s="171">
        <v>55781</v>
      </c>
      <c r="G12" s="172"/>
      <c r="H12" s="173"/>
    </row>
    <row r="13" spans="1:8" x14ac:dyDescent="0.15">
      <c r="A13" s="154"/>
      <c r="B13" s="159"/>
      <c r="C13" s="175"/>
      <c r="D13" s="176">
        <v>61354</v>
      </c>
      <c r="E13" s="177"/>
      <c r="F13" s="178">
        <v>91687</v>
      </c>
      <c r="G13" s="179"/>
      <c r="H13" s="165"/>
    </row>
    <row r="14" spans="1:8" x14ac:dyDescent="0.15">
      <c r="A14" s="166"/>
      <c r="B14" s="167"/>
      <c r="C14" s="168"/>
      <c r="D14" s="169">
        <v>22498</v>
      </c>
      <c r="E14" s="170"/>
      <c r="F14" s="171">
        <v>51081</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4.74</v>
      </c>
      <c r="C19" s="180">
        <f>ROUND(VALUE(SUBSTITUTE(実質収支比率等に係る経年分析!G$48,"▲","-")),2)</f>
        <v>5.65</v>
      </c>
      <c r="D19" s="180">
        <f>ROUND(VALUE(SUBSTITUTE(実質収支比率等に係る経年分析!H$48,"▲","-")),2)</f>
        <v>4.21</v>
      </c>
      <c r="E19" s="180">
        <f>ROUND(VALUE(SUBSTITUTE(実質収支比率等に係る経年分析!I$48,"▲","-")),2)</f>
        <v>4.45</v>
      </c>
      <c r="F19" s="180">
        <f>ROUND(VALUE(SUBSTITUTE(実質収支比率等に係る経年分析!J$48,"▲","-")),2)</f>
        <v>3.91</v>
      </c>
    </row>
    <row r="20" spans="1:11" x14ac:dyDescent="0.15">
      <c r="A20" s="180" t="s">
        <v>55</v>
      </c>
      <c r="B20" s="180">
        <f>ROUND(VALUE(SUBSTITUTE(実質収支比率等に係る経年分析!F$47,"▲","-")),2)</f>
        <v>8.7100000000000009</v>
      </c>
      <c r="C20" s="180">
        <f>ROUND(VALUE(SUBSTITUTE(実質収支比率等に係る経年分析!G$47,"▲","-")),2)</f>
        <v>29.3</v>
      </c>
      <c r="D20" s="180">
        <f>ROUND(VALUE(SUBSTITUTE(実質収支比率等に係る経年分析!H$47,"▲","-")),2)</f>
        <v>28.33</v>
      </c>
      <c r="E20" s="180">
        <f>ROUND(VALUE(SUBSTITUTE(実質収支比率等に係る経年分析!I$47,"▲","-")),2)</f>
        <v>31.39</v>
      </c>
      <c r="F20" s="180">
        <f>ROUND(VALUE(SUBSTITUTE(実質収支比率等に係る経年分析!J$47,"▲","-")),2)</f>
        <v>30.08</v>
      </c>
    </row>
    <row r="21" spans="1:11" x14ac:dyDescent="0.15">
      <c r="A21" s="180" t="s">
        <v>56</v>
      </c>
      <c r="B21" s="180">
        <f>IF(ISNUMBER(VALUE(SUBSTITUTE(実質収支比率等に係る経年分析!F$49,"▲","-"))),ROUND(VALUE(SUBSTITUTE(実質収支比率等に係る経年分析!F$49,"▲","-")),2),NA())</f>
        <v>-0.19</v>
      </c>
      <c r="C21" s="180">
        <f>IF(ISNUMBER(VALUE(SUBSTITUTE(実質収支比率等に係る経年分析!G$49,"▲","-"))),ROUND(VALUE(SUBSTITUTE(実質収支比率等に係る経年分析!G$49,"▲","-")),2),NA())</f>
        <v>21.35</v>
      </c>
      <c r="D21" s="180">
        <f>IF(ISNUMBER(VALUE(SUBSTITUTE(実質収支比率等に係る経年分析!H$49,"▲","-"))),ROUND(VALUE(SUBSTITUTE(実質収支比率等に係る経年分析!H$49,"▲","-")),2),NA())</f>
        <v>1.87</v>
      </c>
      <c r="E21" s="180">
        <f>IF(ISNUMBER(VALUE(SUBSTITUTE(実質収支比率等に係る経年分析!I$49,"▲","-"))),ROUND(VALUE(SUBSTITUTE(実質収支比率等に係る経年分析!I$49,"▲","-")),2),NA())</f>
        <v>9.61</v>
      </c>
      <c r="F21" s="180">
        <f>IF(ISNUMBER(VALUE(SUBSTITUTE(実質収支比率等に係る経年分析!J$49,"▲","-"))),ROUND(VALUE(SUBSTITUTE(実質収支比率等に係る経年分析!J$49,"▲","-")),2),NA())</f>
        <v>2.46</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0.65</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1.7</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後期高齢者医療特別会計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0.01</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学校給食事業特別会計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0.01</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0.01</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0.02</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0.03</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国民健康保険事業特別会計（施設勘定）</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0.25</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0.11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0.14000000000000001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0.13</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0.11</v>
      </c>
    </row>
    <row r="32" spans="1:11" x14ac:dyDescent="0.15">
      <c r="A32" s="181" t="str">
        <f>IF(連結実質赤字比率に係る赤字・黒字の構成分析!C$38="",NA(),連結実質赤字比率に係る赤字・黒字の構成分析!C$38)</f>
        <v>国民健康保険事業特別会計（事業勘定）</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2.0499999999999998</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3.31</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0.69</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0.35</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0.16</v>
      </c>
    </row>
    <row r="33" spans="1:16" x14ac:dyDescent="0.15">
      <c r="A33" s="181" t="str">
        <f>IF(連結実質赤字比率に係る赤字・黒字の構成分析!C$37="",NA(),連結実質赤字比率に係る赤字・黒字の構成分析!C$37)</f>
        <v>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1.34</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0.61</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0.84</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0.72</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0.81</v>
      </c>
    </row>
    <row r="34" spans="1:16" x14ac:dyDescent="0.15">
      <c r="A34" s="181" t="str">
        <f>IF(連結実質赤字比率に係る赤字・黒字の構成分析!C$36="",NA(),連結実質赤字比率に係る赤字・黒字の構成分析!C$36)</f>
        <v>下水道事業会計</v>
      </c>
      <c r="B34" s="181" t="e">
        <f>IF(ROUND(VALUE(SUBSTITUTE(連結実質赤字比率に係る赤字・黒字の構成分析!F$36,"▲", "-")), 2) &lt; 0, ABS(ROUND(VALUE(SUBSTITUTE(連結実質赤字比率に係る赤字・黒字の構成分析!F$36,"▲", "-")), 2)), NA())</f>
        <v>#VALUE!</v>
      </c>
      <c r="C34" s="181" t="e">
        <f>IF(ROUND(VALUE(SUBSTITUTE(連結実質赤字比率に係る赤字・黒字の構成分析!F$36,"▲", "-")), 2) &gt;= 0, ABS(ROUND(VALUE(SUBSTITUTE(連結実質赤字比率に係る赤字・黒字の構成分析!F$36,"▲", "-")), 2)), NA())</f>
        <v>#VALUE!</v>
      </c>
      <c r="D34" s="181" t="e">
        <f>IF(ROUND(VALUE(SUBSTITUTE(連結実質赤字比率に係る赤字・黒字の構成分析!G$36,"▲", "-")), 2) &lt; 0, ABS(ROUND(VALUE(SUBSTITUTE(連結実質赤字比率に係る赤字・黒字の構成分析!G$36,"▲", "-")), 2)), NA())</f>
        <v>#VALUE!</v>
      </c>
      <c r="E34" s="181" t="e">
        <f>IF(ROUND(VALUE(SUBSTITUTE(連結実質赤字比率に係る赤字・黒字の構成分析!G$36,"▲", "-")), 2) &gt;= 0, ABS(ROUND(VALUE(SUBSTITUTE(連結実質赤字比率に係る赤字・黒字の構成分析!G$36,"▲", "-")), 2)), NA())</f>
        <v>#VALUE!</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2.0299999999999998</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2.29</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2.62</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4.7300000000000004</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5.62</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4.18</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4.42</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3.9</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8.14</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8.43</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8.25</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7.63</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7.83</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484</v>
      </c>
      <c r="E42" s="182"/>
      <c r="F42" s="182"/>
      <c r="G42" s="182">
        <f>'実質公債費比率（分子）の構造'!L$52</f>
        <v>464</v>
      </c>
      <c r="H42" s="182"/>
      <c r="I42" s="182"/>
      <c r="J42" s="182">
        <f>'実質公債費比率（分子）の構造'!M$52</f>
        <v>421</v>
      </c>
      <c r="K42" s="182"/>
      <c r="L42" s="182"/>
      <c r="M42" s="182">
        <f>'実質公債費比率（分子）の構造'!N$52</f>
        <v>413</v>
      </c>
      <c r="N42" s="182"/>
      <c r="O42" s="182"/>
      <c r="P42" s="182">
        <f>'実質公債費比率（分子）の構造'!O$52</f>
        <v>421</v>
      </c>
    </row>
    <row r="43" spans="1:16" x14ac:dyDescent="0.15">
      <c r="A43" s="182" t="s">
        <v>64</v>
      </c>
      <c r="B43" s="182">
        <f>'実質公債費比率（分子）の構造'!K$51</f>
        <v>0</v>
      </c>
      <c r="C43" s="182"/>
      <c r="D43" s="182"/>
      <c r="E43" s="182">
        <f>'実質公債費比率（分子）の構造'!L$51</f>
        <v>0</v>
      </c>
      <c r="F43" s="182"/>
      <c r="G43" s="182"/>
      <c r="H43" s="182" t="str">
        <f>'実質公債費比率（分子）の構造'!M$51</f>
        <v>-</v>
      </c>
      <c r="I43" s="182"/>
      <c r="J43" s="182"/>
      <c r="K43" s="182" t="str">
        <f>'実質公債費比率（分子）の構造'!N$51</f>
        <v>-</v>
      </c>
      <c r="L43" s="182"/>
      <c r="M43" s="182"/>
      <c r="N43" s="182">
        <f>'実質公債費比率（分子）の構造'!O$51</f>
        <v>0</v>
      </c>
      <c r="O43" s="182"/>
      <c r="P43" s="182"/>
    </row>
    <row r="44" spans="1:16" x14ac:dyDescent="0.15">
      <c r="A44" s="182" t="s">
        <v>65</v>
      </c>
      <c r="B44" s="182">
        <f>'実質公債費比率（分子）の構造'!K$50</f>
        <v>44</v>
      </c>
      <c r="C44" s="182"/>
      <c r="D44" s="182"/>
      <c r="E44" s="182">
        <f>'実質公債費比率（分子）の構造'!L$50</f>
        <v>40</v>
      </c>
      <c r="F44" s="182"/>
      <c r="G44" s="182"/>
      <c r="H44" s="182">
        <f>'実質公債費比率（分子）の構造'!M$50</f>
        <v>36</v>
      </c>
      <c r="I44" s="182"/>
      <c r="J44" s="182"/>
      <c r="K44" s="182">
        <f>'実質公債費比率（分子）の構造'!N$50</f>
        <v>31</v>
      </c>
      <c r="L44" s="182"/>
      <c r="M44" s="182"/>
      <c r="N44" s="182">
        <f>'実質公債費比率（分子）の構造'!O$50</f>
        <v>22</v>
      </c>
      <c r="O44" s="182"/>
      <c r="P44" s="182"/>
    </row>
    <row r="45" spans="1:16" x14ac:dyDescent="0.15">
      <c r="A45" s="182" t="s">
        <v>66</v>
      </c>
      <c r="B45" s="182">
        <f>'実質公債費比率（分子）の構造'!K$49</f>
        <v>66</v>
      </c>
      <c r="C45" s="182"/>
      <c r="D45" s="182"/>
      <c r="E45" s="182">
        <f>'実質公債費比率（分子）の構造'!L$49</f>
        <v>65</v>
      </c>
      <c r="F45" s="182"/>
      <c r="G45" s="182"/>
      <c r="H45" s="182">
        <f>'実質公債費比率（分子）の構造'!M$49</f>
        <v>63</v>
      </c>
      <c r="I45" s="182"/>
      <c r="J45" s="182"/>
      <c r="K45" s="182">
        <f>'実質公債費比率（分子）の構造'!N$49</f>
        <v>64</v>
      </c>
      <c r="L45" s="182"/>
      <c r="M45" s="182"/>
      <c r="N45" s="182">
        <f>'実質公債費比率（分子）の構造'!O$49</f>
        <v>63</v>
      </c>
      <c r="O45" s="182"/>
      <c r="P45" s="182"/>
    </row>
    <row r="46" spans="1:16" x14ac:dyDescent="0.15">
      <c r="A46" s="182" t="s">
        <v>67</v>
      </c>
      <c r="B46" s="182">
        <f>'実質公債費比率（分子）の構造'!K$48</f>
        <v>266</v>
      </c>
      <c r="C46" s="182"/>
      <c r="D46" s="182"/>
      <c r="E46" s="182">
        <f>'実質公債費比率（分子）の構造'!L$48</f>
        <v>271</v>
      </c>
      <c r="F46" s="182"/>
      <c r="G46" s="182"/>
      <c r="H46" s="182">
        <f>'実質公債費比率（分子）の構造'!M$48</f>
        <v>229</v>
      </c>
      <c r="I46" s="182"/>
      <c r="J46" s="182"/>
      <c r="K46" s="182">
        <f>'実質公債費比率（分子）の構造'!N$48</f>
        <v>173</v>
      </c>
      <c r="L46" s="182"/>
      <c r="M46" s="182"/>
      <c r="N46" s="182">
        <f>'実質公債費比率（分子）の構造'!O$48</f>
        <v>166</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465</v>
      </c>
      <c r="C49" s="182"/>
      <c r="D49" s="182"/>
      <c r="E49" s="182">
        <f>'実質公債費比率（分子）の構造'!L$45</f>
        <v>463</v>
      </c>
      <c r="F49" s="182"/>
      <c r="G49" s="182"/>
      <c r="H49" s="182">
        <f>'実質公債費比率（分子）の構造'!M$45</f>
        <v>445</v>
      </c>
      <c r="I49" s="182"/>
      <c r="J49" s="182"/>
      <c r="K49" s="182">
        <f>'実質公債費比率（分子）の構造'!N$45</f>
        <v>433</v>
      </c>
      <c r="L49" s="182"/>
      <c r="M49" s="182"/>
      <c r="N49" s="182">
        <f>'実質公債費比率（分子）の構造'!O$45</f>
        <v>427</v>
      </c>
      <c r="O49" s="182"/>
      <c r="P49" s="182"/>
    </row>
    <row r="50" spans="1:16" x14ac:dyDescent="0.15">
      <c r="A50" s="182" t="s">
        <v>71</v>
      </c>
      <c r="B50" s="182" t="e">
        <f>NA()</f>
        <v>#N/A</v>
      </c>
      <c r="C50" s="182">
        <f>IF(ISNUMBER('実質公債費比率（分子）の構造'!K$53),'実質公債費比率（分子）の構造'!K$53,NA())</f>
        <v>357</v>
      </c>
      <c r="D50" s="182" t="e">
        <f>NA()</f>
        <v>#N/A</v>
      </c>
      <c r="E50" s="182" t="e">
        <f>NA()</f>
        <v>#N/A</v>
      </c>
      <c r="F50" s="182">
        <f>IF(ISNUMBER('実質公債費比率（分子）の構造'!L$53),'実質公債費比率（分子）の構造'!L$53,NA())</f>
        <v>375</v>
      </c>
      <c r="G50" s="182" t="e">
        <f>NA()</f>
        <v>#N/A</v>
      </c>
      <c r="H50" s="182" t="e">
        <f>NA()</f>
        <v>#N/A</v>
      </c>
      <c r="I50" s="182">
        <f>IF(ISNUMBER('実質公債費比率（分子）の構造'!M$53),'実質公債費比率（分子）の構造'!M$53,NA())</f>
        <v>352</v>
      </c>
      <c r="J50" s="182" t="e">
        <f>NA()</f>
        <v>#N/A</v>
      </c>
      <c r="K50" s="182" t="e">
        <f>NA()</f>
        <v>#N/A</v>
      </c>
      <c r="L50" s="182">
        <f>IF(ISNUMBER('実質公債費比率（分子）の構造'!N$53),'実質公債費比率（分子）の構造'!N$53,NA())</f>
        <v>288</v>
      </c>
      <c r="M50" s="182" t="e">
        <f>NA()</f>
        <v>#N/A</v>
      </c>
      <c r="N50" s="182" t="e">
        <f>NA()</f>
        <v>#N/A</v>
      </c>
      <c r="O50" s="182">
        <f>IF(ISNUMBER('実質公債費比率（分子）の構造'!O$53),'実質公債費比率（分子）の構造'!O$53,NA())</f>
        <v>257</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5274</v>
      </c>
      <c r="E56" s="181"/>
      <c r="F56" s="181"/>
      <c r="G56" s="181">
        <f>'将来負担比率（分子）の構造'!J$52</f>
        <v>5263</v>
      </c>
      <c r="H56" s="181"/>
      <c r="I56" s="181"/>
      <c r="J56" s="181">
        <f>'将来負担比率（分子）の構造'!K$52</f>
        <v>5022</v>
      </c>
      <c r="K56" s="181"/>
      <c r="L56" s="181"/>
      <c r="M56" s="181">
        <f>'将来負担比率（分子）の構造'!L$52</f>
        <v>5037</v>
      </c>
      <c r="N56" s="181"/>
      <c r="O56" s="181"/>
      <c r="P56" s="181">
        <f>'将来負担比率（分子）の構造'!M$52</f>
        <v>4943</v>
      </c>
    </row>
    <row r="57" spans="1:16" x14ac:dyDescent="0.15">
      <c r="A57" s="181" t="s">
        <v>42</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x14ac:dyDescent="0.15">
      <c r="A58" s="181" t="s">
        <v>41</v>
      </c>
      <c r="B58" s="181"/>
      <c r="C58" s="181"/>
      <c r="D58" s="181">
        <f>'将来負担比率（分子）の構造'!I$50</f>
        <v>1900</v>
      </c>
      <c r="E58" s="181"/>
      <c r="F58" s="181"/>
      <c r="G58" s="181">
        <f>'将来負担比率（分子）の構造'!J$50</f>
        <v>3180</v>
      </c>
      <c r="H58" s="181"/>
      <c r="I58" s="181"/>
      <c r="J58" s="181">
        <f>'将来負担比率（分子）の構造'!K$50</f>
        <v>3592</v>
      </c>
      <c r="K58" s="181"/>
      <c r="L58" s="181"/>
      <c r="M58" s="181">
        <f>'将来負担比率（分子）の構造'!L$50</f>
        <v>3683</v>
      </c>
      <c r="N58" s="181"/>
      <c r="O58" s="181"/>
      <c r="P58" s="181">
        <f>'将来負担比率（分子）の構造'!M$50</f>
        <v>3659</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1</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901</v>
      </c>
      <c r="C62" s="181"/>
      <c r="D62" s="181"/>
      <c r="E62" s="181">
        <f>'将来負担比率（分子）の構造'!J$45</f>
        <v>874</v>
      </c>
      <c r="F62" s="181"/>
      <c r="G62" s="181"/>
      <c r="H62" s="181">
        <f>'将来負担比率（分子）の構造'!K$45</f>
        <v>862</v>
      </c>
      <c r="I62" s="181"/>
      <c r="J62" s="181"/>
      <c r="K62" s="181">
        <f>'将来負担比率（分子）の構造'!L$45</f>
        <v>854</v>
      </c>
      <c r="L62" s="181"/>
      <c r="M62" s="181"/>
      <c r="N62" s="181">
        <f>'将来負担比率（分子）の構造'!M$45</f>
        <v>820</v>
      </c>
      <c r="O62" s="181"/>
      <c r="P62" s="181"/>
    </row>
    <row r="63" spans="1:16" x14ac:dyDescent="0.15">
      <c r="A63" s="181" t="s">
        <v>34</v>
      </c>
      <c r="B63" s="181">
        <f>'将来負担比率（分子）の構造'!I$44</f>
        <v>338</v>
      </c>
      <c r="C63" s="181"/>
      <c r="D63" s="181"/>
      <c r="E63" s="181">
        <f>'将来負担比率（分子）の構造'!J$44</f>
        <v>289</v>
      </c>
      <c r="F63" s="181"/>
      <c r="G63" s="181"/>
      <c r="H63" s="181">
        <f>'将来負担比率（分子）の構造'!K$44</f>
        <v>233</v>
      </c>
      <c r="I63" s="181"/>
      <c r="J63" s="181"/>
      <c r="K63" s="181">
        <f>'将来負担比率（分子）の構造'!L$44</f>
        <v>174</v>
      </c>
      <c r="L63" s="181"/>
      <c r="M63" s="181"/>
      <c r="N63" s="181">
        <f>'将来負担比率（分子）の構造'!M$44</f>
        <v>118</v>
      </c>
      <c r="O63" s="181"/>
      <c r="P63" s="181"/>
    </row>
    <row r="64" spans="1:16" x14ac:dyDescent="0.15">
      <c r="A64" s="181" t="s">
        <v>33</v>
      </c>
      <c r="B64" s="181">
        <f>'将来負担比率（分子）の構造'!I$43</f>
        <v>3337</v>
      </c>
      <c r="C64" s="181"/>
      <c r="D64" s="181"/>
      <c r="E64" s="181">
        <f>'将来負担比率（分子）の構造'!J$43</f>
        <v>3347</v>
      </c>
      <c r="F64" s="181"/>
      <c r="G64" s="181"/>
      <c r="H64" s="181">
        <f>'将来負担比率（分子）の構造'!K$43</f>
        <v>3223</v>
      </c>
      <c r="I64" s="181"/>
      <c r="J64" s="181"/>
      <c r="K64" s="181">
        <f>'将来負担比率（分子）の構造'!L$43</f>
        <v>2931</v>
      </c>
      <c r="L64" s="181"/>
      <c r="M64" s="181"/>
      <c r="N64" s="181">
        <f>'将来負担比率（分子）の構造'!M$43</f>
        <v>2497</v>
      </c>
      <c r="O64" s="181"/>
      <c r="P64" s="181"/>
    </row>
    <row r="65" spans="1:16" x14ac:dyDescent="0.15">
      <c r="A65" s="181" t="s">
        <v>32</v>
      </c>
      <c r="B65" s="181">
        <f>'将来負担比率（分子）の構造'!I$42</f>
        <v>226</v>
      </c>
      <c r="C65" s="181"/>
      <c r="D65" s="181"/>
      <c r="E65" s="181">
        <f>'将来負担比率（分子）の構造'!J$42</f>
        <v>186</v>
      </c>
      <c r="F65" s="181"/>
      <c r="G65" s="181"/>
      <c r="H65" s="181">
        <f>'将来負担比率（分子）の構造'!K$42</f>
        <v>146</v>
      </c>
      <c r="I65" s="181"/>
      <c r="J65" s="181"/>
      <c r="K65" s="181">
        <f>'将来負担比率（分子）の構造'!L$42</f>
        <v>116</v>
      </c>
      <c r="L65" s="181"/>
      <c r="M65" s="181"/>
      <c r="N65" s="181">
        <f>'将来負担比率（分子）の構造'!M$42</f>
        <v>93</v>
      </c>
      <c r="O65" s="181"/>
      <c r="P65" s="181"/>
    </row>
    <row r="66" spans="1:16" x14ac:dyDescent="0.15">
      <c r="A66" s="181" t="s">
        <v>31</v>
      </c>
      <c r="B66" s="181">
        <f>'将来負担比率（分子）の構造'!I$41</f>
        <v>4731</v>
      </c>
      <c r="C66" s="181"/>
      <c r="D66" s="181"/>
      <c r="E66" s="181">
        <f>'将来負担比率（分子）の構造'!J$41</f>
        <v>4825</v>
      </c>
      <c r="F66" s="181"/>
      <c r="G66" s="181"/>
      <c r="H66" s="181">
        <f>'将来負担比率（分子）の構造'!K$41</f>
        <v>4612</v>
      </c>
      <c r="I66" s="181"/>
      <c r="J66" s="181"/>
      <c r="K66" s="181">
        <f>'将来負担比率（分子）の構造'!L$41</f>
        <v>4224</v>
      </c>
      <c r="L66" s="181"/>
      <c r="M66" s="181"/>
      <c r="N66" s="181">
        <f>'将来負担比率（分子）の構造'!M$41</f>
        <v>4619</v>
      </c>
      <c r="O66" s="181"/>
      <c r="P66" s="181"/>
    </row>
    <row r="67" spans="1:16" x14ac:dyDescent="0.15">
      <c r="A67" s="181" t="s">
        <v>75</v>
      </c>
      <c r="B67" s="181" t="e">
        <f>NA()</f>
        <v>#N/A</v>
      </c>
      <c r="C67" s="181">
        <f>IF(ISNUMBER('将来負担比率（分子）の構造'!I$53), IF('将来負担比率（分子）の構造'!I$53 &lt; 0, 0, '将来負担比率（分子）の構造'!I$53), NA())</f>
        <v>2360</v>
      </c>
      <c r="D67" s="181" t="e">
        <f>NA()</f>
        <v>#N/A</v>
      </c>
      <c r="E67" s="181" t="e">
        <f>NA()</f>
        <v>#N/A</v>
      </c>
      <c r="F67" s="181">
        <f>IF(ISNUMBER('将来負担比率（分子）の構造'!J$53), IF('将来負担比率（分子）の構造'!J$53 &lt; 0, 0, '将来負担比率（分子）の構造'!J$53), NA())</f>
        <v>1078</v>
      </c>
      <c r="G67" s="181" t="e">
        <f>NA()</f>
        <v>#N/A</v>
      </c>
      <c r="H67" s="181" t="e">
        <f>NA()</f>
        <v>#N/A</v>
      </c>
      <c r="I67" s="181">
        <f>IF(ISNUMBER('将来負担比率（分子）の構造'!K$53), IF('将来負担比率（分子）の構造'!K$53 &lt; 0, 0, '将来負担比率（分子）の構造'!K$53), NA())</f>
        <v>462</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1131</v>
      </c>
      <c r="C72" s="185">
        <f>基金残高に係る経年分析!G55</f>
        <v>1377</v>
      </c>
      <c r="D72" s="185">
        <f>基金残高に係る経年分析!H55</f>
        <v>1378</v>
      </c>
    </row>
    <row r="73" spans="1:16" x14ac:dyDescent="0.15">
      <c r="A73" s="184" t="s">
        <v>78</v>
      </c>
      <c r="B73" s="185">
        <f>基金残高に係る経年分析!F56</f>
        <v>518</v>
      </c>
      <c r="C73" s="185">
        <f>基金残高に係る経年分析!G56</f>
        <v>369</v>
      </c>
      <c r="D73" s="185">
        <f>基金残高に係る経年分析!H56</f>
        <v>241</v>
      </c>
    </row>
    <row r="74" spans="1:16" x14ac:dyDescent="0.15">
      <c r="A74" s="184" t="s">
        <v>79</v>
      </c>
      <c r="B74" s="185">
        <f>基金残高に係る経年分析!F57</f>
        <v>1403</v>
      </c>
      <c r="C74" s="185">
        <f>基金残高に係る経年分析!G57</f>
        <v>1506</v>
      </c>
      <c r="D74" s="185">
        <f>基金残高に係る経年分析!H57</f>
        <v>1558</v>
      </c>
    </row>
  </sheetData>
  <sheetProtection algorithmName="SHA-512" hashValue="6HKuyAui+dq1cs0FpNKgy70K9Zx8kXcf8bhIptL1LSoCLjOcd91NDMR+M3b++4wUzfrvvZWuiqRL7QfRxoKjVw==" saltValue="0qDLum6mvsQlTwJr1SM5+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217</v>
      </c>
      <c r="DI1" s="800"/>
      <c r="DJ1" s="800"/>
      <c r="DK1" s="800"/>
      <c r="DL1" s="800"/>
      <c r="DM1" s="800"/>
      <c r="DN1" s="801"/>
      <c r="DO1" s="226"/>
      <c r="DP1" s="799" t="s">
        <v>218</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x14ac:dyDescent="0.15">
      <c r="B2" s="227" t="s">
        <v>219</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41" t="s">
        <v>220</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221</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222</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x14ac:dyDescent="0.15">
      <c r="B4" s="741" t="s">
        <v>1</v>
      </c>
      <c r="C4" s="742"/>
      <c r="D4" s="742"/>
      <c r="E4" s="742"/>
      <c r="F4" s="742"/>
      <c r="G4" s="742"/>
      <c r="H4" s="742"/>
      <c r="I4" s="742"/>
      <c r="J4" s="742"/>
      <c r="K4" s="742"/>
      <c r="L4" s="742"/>
      <c r="M4" s="742"/>
      <c r="N4" s="742"/>
      <c r="O4" s="742"/>
      <c r="P4" s="742"/>
      <c r="Q4" s="743"/>
      <c r="R4" s="741" t="s">
        <v>223</v>
      </c>
      <c r="S4" s="742"/>
      <c r="T4" s="742"/>
      <c r="U4" s="742"/>
      <c r="V4" s="742"/>
      <c r="W4" s="742"/>
      <c r="X4" s="742"/>
      <c r="Y4" s="743"/>
      <c r="Z4" s="741" t="s">
        <v>224</v>
      </c>
      <c r="AA4" s="742"/>
      <c r="AB4" s="742"/>
      <c r="AC4" s="743"/>
      <c r="AD4" s="741" t="s">
        <v>225</v>
      </c>
      <c r="AE4" s="742"/>
      <c r="AF4" s="742"/>
      <c r="AG4" s="742"/>
      <c r="AH4" s="742"/>
      <c r="AI4" s="742"/>
      <c r="AJ4" s="742"/>
      <c r="AK4" s="743"/>
      <c r="AL4" s="741" t="s">
        <v>224</v>
      </c>
      <c r="AM4" s="742"/>
      <c r="AN4" s="742"/>
      <c r="AO4" s="743"/>
      <c r="AP4" s="802" t="s">
        <v>226</v>
      </c>
      <c r="AQ4" s="802"/>
      <c r="AR4" s="802"/>
      <c r="AS4" s="802"/>
      <c r="AT4" s="802"/>
      <c r="AU4" s="802"/>
      <c r="AV4" s="802"/>
      <c r="AW4" s="802"/>
      <c r="AX4" s="802"/>
      <c r="AY4" s="802"/>
      <c r="AZ4" s="802"/>
      <c r="BA4" s="802"/>
      <c r="BB4" s="802"/>
      <c r="BC4" s="802"/>
      <c r="BD4" s="802"/>
      <c r="BE4" s="802"/>
      <c r="BF4" s="802"/>
      <c r="BG4" s="802" t="s">
        <v>227</v>
      </c>
      <c r="BH4" s="802"/>
      <c r="BI4" s="802"/>
      <c r="BJ4" s="802"/>
      <c r="BK4" s="802"/>
      <c r="BL4" s="802"/>
      <c r="BM4" s="802"/>
      <c r="BN4" s="802"/>
      <c r="BO4" s="802" t="s">
        <v>224</v>
      </c>
      <c r="BP4" s="802"/>
      <c r="BQ4" s="802"/>
      <c r="BR4" s="802"/>
      <c r="BS4" s="802" t="s">
        <v>228</v>
      </c>
      <c r="BT4" s="802"/>
      <c r="BU4" s="802"/>
      <c r="BV4" s="802"/>
      <c r="BW4" s="802"/>
      <c r="BX4" s="802"/>
      <c r="BY4" s="802"/>
      <c r="BZ4" s="802"/>
      <c r="CA4" s="802"/>
      <c r="CB4" s="802"/>
      <c r="CD4" s="784" t="s">
        <v>229</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x14ac:dyDescent="0.15">
      <c r="B5" s="746" t="s">
        <v>230</v>
      </c>
      <c r="C5" s="747"/>
      <c r="D5" s="747"/>
      <c r="E5" s="747"/>
      <c r="F5" s="747"/>
      <c r="G5" s="747"/>
      <c r="H5" s="747"/>
      <c r="I5" s="747"/>
      <c r="J5" s="747"/>
      <c r="K5" s="747"/>
      <c r="L5" s="747"/>
      <c r="M5" s="747"/>
      <c r="N5" s="747"/>
      <c r="O5" s="747"/>
      <c r="P5" s="747"/>
      <c r="Q5" s="748"/>
      <c r="R5" s="735">
        <v>3422842</v>
      </c>
      <c r="S5" s="736"/>
      <c r="T5" s="736"/>
      <c r="U5" s="736"/>
      <c r="V5" s="736"/>
      <c r="W5" s="736"/>
      <c r="X5" s="736"/>
      <c r="Y5" s="779"/>
      <c r="Z5" s="797">
        <v>40.200000000000003</v>
      </c>
      <c r="AA5" s="797"/>
      <c r="AB5" s="797"/>
      <c r="AC5" s="797"/>
      <c r="AD5" s="798">
        <v>3422842</v>
      </c>
      <c r="AE5" s="798"/>
      <c r="AF5" s="798"/>
      <c r="AG5" s="798"/>
      <c r="AH5" s="798"/>
      <c r="AI5" s="798"/>
      <c r="AJ5" s="798"/>
      <c r="AK5" s="798"/>
      <c r="AL5" s="780">
        <v>86.2</v>
      </c>
      <c r="AM5" s="751"/>
      <c r="AN5" s="751"/>
      <c r="AO5" s="781"/>
      <c r="AP5" s="746" t="s">
        <v>231</v>
      </c>
      <c r="AQ5" s="747"/>
      <c r="AR5" s="747"/>
      <c r="AS5" s="747"/>
      <c r="AT5" s="747"/>
      <c r="AU5" s="747"/>
      <c r="AV5" s="747"/>
      <c r="AW5" s="747"/>
      <c r="AX5" s="747"/>
      <c r="AY5" s="747"/>
      <c r="AZ5" s="747"/>
      <c r="BA5" s="747"/>
      <c r="BB5" s="747"/>
      <c r="BC5" s="747"/>
      <c r="BD5" s="747"/>
      <c r="BE5" s="747"/>
      <c r="BF5" s="748"/>
      <c r="BG5" s="680">
        <v>3422842</v>
      </c>
      <c r="BH5" s="681"/>
      <c r="BI5" s="681"/>
      <c r="BJ5" s="681"/>
      <c r="BK5" s="681"/>
      <c r="BL5" s="681"/>
      <c r="BM5" s="681"/>
      <c r="BN5" s="682"/>
      <c r="BO5" s="713">
        <v>100</v>
      </c>
      <c r="BP5" s="713"/>
      <c r="BQ5" s="713"/>
      <c r="BR5" s="713"/>
      <c r="BS5" s="714">
        <v>91402</v>
      </c>
      <c r="BT5" s="714"/>
      <c r="BU5" s="714"/>
      <c r="BV5" s="714"/>
      <c r="BW5" s="714"/>
      <c r="BX5" s="714"/>
      <c r="BY5" s="714"/>
      <c r="BZ5" s="714"/>
      <c r="CA5" s="714"/>
      <c r="CB5" s="768"/>
      <c r="CD5" s="784" t="s">
        <v>226</v>
      </c>
      <c r="CE5" s="785"/>
      <c r="CF5" s="785"/>
      <c r="CG5" s="785"/>
      <c r="CH5" s="785"/>
      <c r="CI5" s="785"/>
      <c r="CJ5" s="785"/>
      <c r="CK5" s="785"/>
      <c r="CL5" s="785"/>
      <c r="CM5" s="785"/>
      <c r="CN5" s="785"/>
      <c r="CO5" s="785"/>
      <c r="CP5" s="785"/>
      <c r="CQ5" s="786"/>
      <c r="CR5" s="784" t="s">
        <v>232</v>
      </c>
      <c r="CS5" s="785"/>
      <c r="CT5" s="785"/>
      <c r="CU5" s="785"/>
      <c r="CV5" s="785"/>
      <c r="CW5" s="785"/>
      <c r="CX5" s="785"/>
      <c r="CY5" s="786"/>
      <c r="CZ5" s="784" t="s">
        <v>224</v>
      </c>
      <c r="DA5" s="785"/>
      <c r="DB5" s="785"/>
      <c r="DC5" s="786"/>
      <c r="DD5" s="784" t="s">
        <v>233</v>
      </c>
      <c r="DE5" s="785"/>
      <c r="DF5" s="785"/>
      <c r="DG5" s="785"/>
      <c r="DH5" s="785"/>
      <c r="DI5" s="785"/>
      <c r="DJ5" s="785"/>
      <c r="DK5" s="785"/>
      <c r="DL5" s="785"/>
      <c r="DM5" s="785"/>
      <c r="DN5" s="785"/>
      <c r="DO5" s="785"/>
      <c r="DP5" s="786"/>
      <c r="DQ5" s="784" t="s">
        <v>234</v>
      </c>
      <c r="DR5" s="785"/>
      <c r="DS5" s="785"/>
      <c r="DT5" s="785"/>
      <c r="DU5" s="785"/>
      <c r="DV5" s="785"/>
      <c r="DW5" s="785"/>
      <c r="DX5" s="785"/>
      <c r="DY5" s="785"/>
      <c r="DZ5" s="785"/>
      <c r="EA5" s="785"/>
      <c r="EB5" s="785"/>
      <c r="EC5" s="786"/>
    </row>
    <row r="6" spans="2:143" ht="11.25" customHeight="1" x14ac:dyDescent="0.15">
      <c r="B6" s="677" t="s">
        <v>235</v>
      </c>
      <c r="C6" s="678"/>
      <c r="D6" s="678"/>
      <c r="E6" s="678"/>
      <c r="F6" s="678"/>
      <c r="G6" s="678"/>
      <c r="H6" s="678"/>
      <c r="I6" s="678"/>
      <c r="J6" s="678"/>
      <c r="K6" s="678"/>
      <c r="L6" s="678"/>
      <c r="M6" s="678"/>
      <c r="N6" s="678"/>
      <c r="O6" s="678"/>
      <c r="P6" s="678"/>
      <c r="Q6" s="679"/>
      <c r="R6" s="680">
        <v>47268</v>
      </c>
      <c r="S6" s="681"/>
      <c r="T6" s="681"/>
      <c r="U6" s="681"/>
      <c r="V6" s="681"/>
      <c r="W6" s="681"/>
      <c r="X6" s="681"/>
      <c r="Y6" s="682"/>
      <c r="Z6" s="713">
        <v>0.6</v>
      </c>
      <c r="AA6" s="713"/>
      <c r="AB6" s="713"/>
      <c r="AC6" s="713"/>
      <c r="AD6" s="714">
        <v>47268</v>
      </c>
      <c r="AE6" s="714"/>
      <c r="AF6" s="714"/>
      <c r="AG6" s="714"/>
      <c r="AH6" s="714"/>
      <c r="AI6" s="714"/>
      <c r="AJ6" s="714"/>
      <c r="AK6" s="714"/>
      <c r="AL6" s="683">
        <v>1.2</v>
      </c>
      <c r="AM6" s="684"/>
      <c r="AN6" s="684"/>
      <c r="AO6" s="715"/>
      <c r="AP6" s="677" t="s">
        <v>236</v>
      </c>
      <c r="AQ6" s="678"/>
      <c r="AR6" s="678"/>
      <c r="AS6" s="678"/>
      <c r="AT6" s="678"/>
      <c r="AU6" s="678"/>
      <c r="AV6" s="678"/>
      <c r="AW6" s="678"/>
      <c r="AX6" s="678"/>
      <c r="AY6" s="678"/>
      <c r="AZ6" s="678"/>
      <c r="BA6" s="678"/>
      <c r="BB6" s="678"/>
      <c r="BC6" s="678"/>
      <c r="BD6" s="678"/>
      <c r="BE6" s="678"/>
      <c r="BF6" s="679"/>
      <c r="BG6" s="680">
        <v>3422842</v>
      </c>
      <c r="BH6" s="681"/>
      <c r="BI6" s="681"/>
      <c r="BJ6" s="681"/>
      <c r="BK6" s="681"/>
      <c r="BL6" s="681"/>
      <c r="BM6" s="681"/>
      <c r="BN6" s="682"/>
      <c r="BO6" s="713">
        <v>100</v>
      </c>
      <c r="BP6" s="713"/>
      <c r="BQ6" s="713"/>
      <c r="BR6" s="713"/>
      <c r="BS6" s="714">
        <v>91402</v>
      </c>
      <c r="BT6" s="714"/>
      <c r="BU6" s="714"/>
      <c r="BV6" s="714"/>
      <c r="BW6" s="714"/>
      <c r="BX6" s="714"/>
      <c r="BY6" s="714"/>
      <c r="BZ6" s="714"/>
      <c r="CA6" s="714"/>
      <c r="CB6" s="768"/>
      <c r="CD6" s="738" t="s">
        <v>237</v>
      </c>
      <c r="CE6" s="739"/>
      <c r="CF6" s="739"/>
      <c r="CG6" s="739"/>
      <c r="CH6" s="739"/>
      <c r="CI6" s="739"/>
      <c r="CJ6" s="739"/>
      <c r="CK6" s="739"/>
      <c r="CL6" s="739"/>
      <c r="CM6" s="739"/>
      <c r="CN6" s="739"/>
      <c r="CO6" s="739"/>
      <c r="CP6" s="739"/>
      <c r="CQ6" s="740"/>
      <c r="CR6" s="680">
        <v>73960</v>
      </c>
      <c r="CS6" s="681"/>
      <c r="CT6" s="681"/>
      <c r="CU6" s="681"/>
      <c r="CV6" s="681"/>
      <c r="CW6" s="681"/>
      <c r="CX6" s="681"/>
      <c r="CY6" s="682"/>
      <c r="CZ6" s="780">
        <v>0.9</v>
      </c>
      <c r="DA6" s="751"/>
      <c r="DB6" s="751"/>
      <c r="DC6" s="783"/>
      <c r="DD6" s="686" t="s">
        <v>140</v>
      </c>
      <c r="DE6" s="681"/>
      <c r="DF6" s="681"/>
      <c r="DG6" s="681"/>
      <c r="DH6" s="681"/>
      <c r="DI6" s="681"/>
      <c r="DJ6" s="681"/>
      <c r="DK6" s="681"/>
      <c r="DL6" s="681"/>
      <c r="DM6" s="681"/>
      <c r="DN6" s="681"/>
      <c r="DO6" s="681"/>
      <c r="DP6" s="682"/>
      <c r="DQ6" s="686">
        <v>73960</v>
      </c>
      <c r="DR6" s="681"/>
      <c r="DS6" s="681"/>
      <c r="DT6" s="681"/>
      <c r="DU6" s="681"/>
      <c r="DV6" s="681"/>
      <c r="DW6" s="681"/>
      <c r="DX6" s="681"/>
      <c r="DY6" s="681"/>
      <c r="DZ6" s="681"/>
      <c r="EA6" s="681"/>
      <c r="EB6" s="681"/>
      <c r="EC6" s="726"/>
    </row>
    <row r="7" spans="2:143" ht="11.25" customHeight="1" x14ac:dyDescent="0.15">
      <c r="B7" s="677" t="s">
        <v>238</v>
      </c>
      <c r="C7" s="678"/>
      <c r="D7" s="678"/>
      <c r="E7" s="678"/>
      <c r="F7" s="678"/>
      <c r="G7" s="678"/>
      <c r="H7" s="678"/>
      <c r="I7" s="678"/>
      <c r="J7" s="678"/>
      <c r="K7" s="678"/>
      <c r="L7" s="678"/>
      <c r="M7" s="678"/>
      <c r="N7" s="678"/>
      <c r="O7" s="678"/>
      <c r="P7" s="678"/>
      <c r="Q7" s="679"/>
      <c r="R7" s="680">
        <v>1915</v>
      </c>
      <c r="S7" s="681"/>
      <c r="T7" s="681"/>
      <c r="U7" s="681"/>
      <c r="V7" s="681"/>
      <c r="W7" s="681"/>
      <c r="X7" s="681"/>
      <c r="Y7" s="682"/>
      <c r="Z7" s="713">
        <v>0</v>
      </c>
      <c r="AA7" s="713"/>
      <c r="AB7" s="713"/>
      <c r="AC7" s="713"/>
      <c r="AD7" s="714">
        <v>1915</v>
      </c>
      <c r="AE7" s="714"/>
      <c r="AF7" s="714"/>
      <c r="AG7" s="714"/>
      <c r="AH7" s="714"/>
      <c r="AI7" s="714"/>
      <c r="AJ7" s="714"/>
      <c r="AK7" s="714"/>
      <c r="AL7" s="683">
        <v>0</v>
      </c>
      <c r="AM7" s="684"/>
      <c r="AN7" s="684"/>
      <c r="AO7" s="715"/>
      <c r="AP7" s="677" t="s">
        <v>239</v>
      </c>
      <c r="AQ7" s="678"/>
      <c r="AR7" s="678"/>
      <c r="AS7" s="678"/>
      <c r="AT7" s="678"/>
      <c r="AU7" s="678"/>
      <c r="AV7" s="678"/>
      <c r="AW7" s="678"/>
      <c r="AX7" s="678"/>
      <c r="AY7" s="678"/>
      <c r="AZ7" s="678"/>
      <c r="BA7" s="678"/>
      <c r="BB7" s="678"/>
      <c r="BC7" s="678"/>
      <c r="BD7" s="678"/>
      <c r="BE7" s="678"/>
      <c r="BF7" s="679"/>
      <c r="BG7" s="680">
        <v>1312118</v>
      </c>
      <c r="BH7" s="681"/>
      <c r="BI7" s="681"/>
      <c r="BJ7" s="681"/>
      <c r="BK7" s="681"/>
      <c r="BL7" s="681"/>
      <c r="BM7" s="681"/>
      <c r="BN7" s="682"/>
      <c r="BO7" s="713">
        <v>38.299999999999997</v>
      </c>
      <c r="BP7" s="713"/>
      <c r="BQ7" s="713"/>
      <c r="BR7" s="713"/>
      <c r="BS7" s="714">
        <v>91402</v>
      </c>
      <c r="BT7" s="714"/>
      <c r="BU7" s="714"/>
      <c r="BV7" s="714"/>
      <c r="BW7" s="714"/>
      <c r="BX7" s="714"/>
      <c r="BY7" s="714"/>
      <c r="BZ7" s="714"/>
      <c r="CA7" s="714"/>
      <c r="CB7" s="768"/>
      <c r="CD7" s="727" t="s">
        <v>240</v>
      </c>
      <c r="CE7" s="724"/>
      <c r="CF7" s="724"/>
      <c r="CG7" s="724"/>
      <c r="CH7" s="724"/>
      <c r="CI7" s="724"/>
      <c r="CJ7" s="724"/>
      <c r="CK7" s="724"/>
      <c r="CL7" s="724"/>
      <c r="CM7" s="724"/>
      <c r="CN7" s="724"/>
      <c r="CO7" s="724"/>
      <c r="CP7" s="724"/>
      <c r="CQ7" s="725"/>
      <c r="CR7" s="680">
        <v>2338943</v>
      </c>
      <c r="CS7" s="681"/>
      <c r="CT7" s="681"/>
      <c r="CU7" s="681"/>
      <c r="CV7" s="681"/>
      <c r="CW7" s="681"/>
      <c r="CX7" s="681"/>
      <c r="CY7" s="682"/>
      <c r="CZ7" s="713">
        <v>28.1</v>
      </c>
      <c r="DA7" s="713"/>
      <c r="DB7" s="713"/>
      <c r="DC7" s="713"/>
      <c r="DD7" s="686">
        <v>62439</v>
      </c>
      <c r="DE7" s="681"/>
      <c r="DF7" s="681"/>
      <c r="DG7" s="681"/>
      <c r="DH7" s="681"/>
      <c r="DI7" s="681"/>
      <c r="DJ7" s="681"/>
      <c r="DK7" s="681"/>
      <c r="DL7" s="681"/>
      <c r="DM7" s="681"/>
      <c r="DN7" s="681"/>
      <c r="DO7" s="681"/>
      <c r="DP7" s="682"/>
      <c r="DQ7" s="686">
        <v>794836</v>
      </c>
      <c r="DR7" s="681"/>
      <c r="DS7" s="681"/>
      <c r="DT7" s="681"/>
      <c r="DU7" s="681"/>
      <c r="DV7" s="681"/>
      <c r="DW7" s="681"/>
      <c r="DX7" s="681"/>
      <c r="DY7" s="681"/>
      <c r="DZ7" s="681"/>
      <c r="EA7" s="681"/>
      <c r="EB7" s="681"/>
      <c r="EC7" s="726"/>
    </row>
    <row r="8" spans="2:143" ht="11.25" customHeight="1" x14ac:dyDescent="0.15">
      <c r="B8" s="677" t="s">
        <v>241</v>
      </c>
      <c r="C8" s="678"/>
      <c r="D8" s="678"/>
      <c r="E8" s="678"/>
      <c r="F8" s="678"/>
      <c r="G8" s="678"/>
      <c r="H8" s="678"/>
      <c r="I8" s="678"/>
      <c r="J8" s="678"/>
      <c r="K8" s="678"/>
      <c r="L8" s="678"/>
      <c r="M8" s="678"/>
      <c r="N8" s="678"/>
      <c r="O8" s="678"/>
      <c r="P8" s="678"/>
      <c r="Q8" s="679"/>
      <c r="R8" s="680">
        <v>7079</v>
      </c>
      <c r="S8" s="681"/>
      <c r="T8" s="681"/>
      <c r="U8" s="681"/>
      <c r="V8" s="681"/>
      <c r="W8" s="681"/>
      <c r="X8" s="681"/>
      <c r="Y8" s="682"/>
      <c r="Z8" s="713">
        <v>0.1</v>
      </c>
      <c r="AA8" s="713"/>
      <c r="AB8" s="713"/>
      <c r="AC8" s="713"/>
      <c r="AD8" s="714">
        <v>7079</v>
      </c>
      <c r="AE8" s="714"/>
      <c r="AF8" s="714"/>
      <c r="AG8" s="714"/>
      <c r="AH8" s="714"/>
      <c r="AI8" s="714"/>
      <c r="AJ8" s="714"/>
      <c r="AK8" s="714"/>
      <c r="AL8" s="683">
        <v>0.2</v>
      </c>
      <c r="AM8" s="684"/>
      <c r="AN8" s="684"/>
      <c r="AO8" s="715"/>
      <c r="AP8" s="677" t="s">
        <v>242</v>
      </c>
      <c r="AQ8" s="678"/>
      <c r="AR8" s="678"/>
      <c r="AS8" s="678"/>
      <c r="AT8" s="678"/>
      <c r="AU8" s="678"/>
      <c r="AV8" s="678"/>
      <c r="AW8" s="678"/>
      <c r="AX8" s="678"/>
      <c r="AY8" s="678"/>
      <c r="AZ8" s="678"/>
      <c r="BA8" s="678"/>
      <c r="BB8" s="678"/>
      <c r="BC8" s="678"/>
      <c r="BD8" s="678"/>
      <c r="BE8" s="678"/>
      <c r="BF8" s="679"/>
      <c r="BG8" s="680">
        <v>22582</v>
      </c>
      <c r="BH8" s="681"/>
      <c r="BI8" s="681"/>
      <c r="BJ8" s="681"/>
      <c r="BK8" s="681"/>
      <c r="BL8" s="681"/>
      <c r="BM8" s="681"/>
      <c r="BN8" s="682"/>
      <c r="BO8" s="713">
        <v>0.7</v>
      </c>
      <c r="BP8" s="713"/>
      <c r="BQ8" s="713"/>
      <c r="BR8" s="713"/>
      <c r="BS8" s="686" t="s">
        <v>186</v>
      </c>
      <c r="BT8" s="681"/>
      <c r="BU8" s="681"/>
      <c r="BV8" s="681"/>
      <c r="BW8" s="681"/>
      <c r="BX8" s="681"/>
      <c r="BY8" s="681"/>
      <c r="BZ8" s="681"/>
      <c r="CA8" s="681"/>
      <c r="CB8" s="726"/>
      <c r="CD8" s="727" t="s">
        <v>243</v>
      </c>
      <c r="CE8" s="724"/>
      <c r="CF8" s="724"/>
      <c r="CG8" s="724"/>
      <c r="CH8" s="724"/>
      <c r="CI8" s="724"/>
      <c r="CJ8" s="724"/>
      <c r="CK8" s="724"/>
      <c r="CL8" s="724"/>
      <c r="CM8" s="724"/>
      <c r="CN8" s="724"/>
      <c r="CO8" s="724"/>
      <c r="CP8" s="724"/>
      <c r="CQ8" s="725"/>
      <c r="CR8" s="680">
        <v>1698047</v>
      </c>
      <c r="CS8" s="681"/>
      <c r="CT8" s="681"/>
      <c r="CU8" s="681"/>
      <c r="CV8" s="681"/>
      <c r="CW8" s="681"/>
      <c r="CX8" s="681"/>
      <c r="CY8" s="682"/>
      <c r="CZ8" s="713">
        <v>20.399999999999999</v>
      </c>
      <c r="DA8" s="713"/>
      <c r="DB8" s="713"/>
      <c r="DC8" s="713"/>
      <c r="DD8" s="686">
        <v>41151</v>
      </c>
      <c r="DE8" s="681"/>
      <c r="DF8" s="681"/>
      <c r="DG8" s="681"/>
      <c r="DH8" s="681"/>
      <c r="DI8" s="681"/>
      <c r="DJ8" s="681"/>
      <c r="DK8" s="681"/>
      <c r="DL8" s="681"/>
      <c r="DM8" s="681"/>
      <c r="DN8" s="681"/>
      <c r="DO8" s="681"/>
      <c r="DP8" s="682"/>
      <c r="DQ8" s="686">
        <v>833276</v>
      </c>
      <c r="DR8" s="681"/>
      <c r="DS8" s="681"/>
      <c r="DT8" s="681"/>
      <c r="DU8" s="681"/>
      <c r="DV8" s="681"/>
      <c r="DW8" s="681"/>
      <c r="DX8" s="681"/>
      <c r="DY8" s="681"/>
      <c r="DZ8" s="681"/>
      <c r="EA8" s="681"/>
      <c r="EB8" s="681"/>
      <c r="EC8" s="726"/>
    </row>
    <row r="9" spans="2:143" ht="11.25" customHeight="1" x14ac:dyDescent="0.15">
      <c r="B9" s="677" t="s">
        <v>244</v>
      </c>
      <c r="C9" s="678"/>
      <c r="D9" s="678"/>
      <c r="E9" s="678"/>
      <c r="F9" s="678"/>
      <c r="G9" s="678"/>
      <c r="H9" s="678"/>
      <c r="I9" s="678"/>
      <c r="J9" s="678"/>
      <c r="K9" s="678"/>
      <c r="L9" s="678"/>
      <c r="M9" s="678"/>
      <c r="N9" s="678"/>
      <c r="O9" s="678"/>
      <c r="P9" s="678"/>
      <c r="Q9" s="679"/>
      <c r="R9" s="680">
        <v>9089</v>
      </c>
      <c r="S9" s="681"/>
      <c r="T9" s="681"/>
      <c r="U9" s="681"/>
      <c r="V9" s="681"/>
      <c r="W9" s="681"/>
      <c r="X9" s="681"/>
      <c r="Y9" s="682"/>
      <c r="Z9" s="713">
        <v>0.1</v>
      </c>
      <c r="AA9" s="713"/>
      <c r="AB9" s="713"/>
      <c r="AC9" s="713"/>
      <c r="AD9" s="714">
        <v>9089</v>
      </c>
      <c r="AE9" s="714"/>
      <c r="AF9" s="714"/>
      <c r="AG9" s="714"/>
      <c r="AH9" s="714"/>
      <c r="AI9" s="714"/>
      <c r="AJ9" s="714"/>
      <c r="AK9" s="714"/>
      <c r="AL9" s="683">
        <v>0.2</v>
      </c>
      <c r="AM9" s="684"/>
      <c r="AN9" s="684"/>
      <c r="AO9" s="715"/>
      <c r="AP9" s="677" t="s">
        <v>245</v>
      </c>
      <c r="AQ9" s="678"/>
      <c r="AR9" s="678"/>
      <c r="AS9" s="678"/>
      <c r="AT9" s="678"/>
      <c r="AU9" s="678"/>
      <c r="AV9" s="678"/>
      <c r="AW9" s="678"/>
      <c r="AX9" s="678"/>
      <c r="AY9" s="678"/>
      <c r="AZ9" s="678"/>
      <c r="BA9" s="678"/>
      <c r="BB9" s="678"/>
      <c r="BC9" s="678"/>
      <c r="BD9" s="678"/>
      <c r="BE9" s="678"/>
      <c r="BF9" s="679"/>
      <c r="BG9" s="680">
        <v>621561</v>
      </c>
      <c r="BH9" s="681"/>
      <c r="BI9" s="681"/>
      <c r="BJ9" s="681"/>
      <c r="BK9" s="681"/>
      <c r="BL9" s="681"/>
      <c r="BM9" s="681"/>
      <c r="BN9" s="682"/>
      <c r="BO9" s="713">
        <v>18.2</v>
      </c>
      <c r="BP9" s="713"/>
      <c r="BQ9" s="713"/>
      <c r="BR9" s="713"/>
      <c r="BS9" s="686" t="s">
        <v>130</v>
      </c>
      <c r="BT9" s="681"/>
      <c r="BU9" s="681"/>
      <c r="BV9" s="681"/>
      <c r="BW9" s="681"/>
      <c r="BX9" s="681"/>
      <c r="BY9" s="681"/>
      <c r="BZ9" s="681"/>
      <c r="CA9" s="681"/>
      <c r="CB9" s="726"/>
      <c r="CD9" s="727" t="s">
        <v>246</v>
      </c>
      <c r="CE9" s="724"/>
      <c r="CF9" s="724"/>
      <c r="CG9" s="724"/>
      <c r="CH9" s="724"/>
      <c r="CI9" s="724"/>
      <c r="CJ9" s="724"/>
      <c r="CK9" s="724"/>
      <c r="CL9" s="724"/>
      <c r="CM9" s="724"/>
      <c r="CN9" s="724"/>
      <c r="CO9" s="724"/>
      <c r="CP9" s="724"/>
      <c r="CQ9" s="725"/>
      <c r="CR9" s="680">
        <v>442019</v>
      </c>
      <c r="CS9" s="681"/>
      <c r="CT9" s="681"/>
      <c r="CU9" s="681"/>
      <c r="CV9" s="681"/>
      <c r="CW9" s="681"/>
      <c r="CX9" s="681"/>
      <c r="CY9" s="682"/>
      <c r="CZ9" s="713">
        <v>5.3</v>
      </c>
      <c r="DA9" s="713"/>
      <c r="DB9" s="713"/>
      <c r="DC9" s="713"/>
      <c r="DD9" s="686">
        <v>2283</v>
      </c>
      <c r="DE9" s="681"/>
      <c r="DF9" s="681"/>
      <c r="DG9" s="681"/>
      <c r="DH9" s="681"/>
      <c r="DI9" s="681"/>
      <c r="DJ9" s="681"/>
      <c r="DK9" s="681"/>
      <c r="DL9" s="681"/>
      <c r="DM9" s="681"/>
      <c r="DN9" s="681"/>
      <c r="DO9" s="681"/>
      <c r="DP9" s="682"/>
      <c r="DQ9" s="686">
        <v>411097</v>
      </c>
      <c r="DR9" s="681"/>
      <c r="DS9" s="681"/>
      <c r="DT9" s="681"/>
      <c r="DU9" s="681"/>
      <c r="DV9" s="681"/>
      <c r="DW9" s="681"/>
      <c r="DX9" s="681"/>
      <c r="DY9" s="681"/>
      <c r="DZ9" s="681"/>
      <c r="EA9" s="681"/>
      <c r="EB9" s="681"/>
      <c r="EC9" s="726"/>
    </row>
    <row r="10" spans="2:143" ht="11.25" customHeight="1" x14ac:dyDescent="0.15">
      <c r="B10" s="677" t="s">
        <v>247</v>
      </c>
      <c r="C10" s="678"/>
      <c r="D10" s="678"/>
      <c r="E10" s="678"/>
      <c r="F10" s="678"/>
      <c r="G10" s="678"/>
      <c r="H10" s="678"/>
      <c r="I10" s="678"/>
      <c r="J10" s="678"/>
      <c r="K10" s="678"/>
      <c r="L10" s="678"/>
      <c r="M10" s="678"/>
      <c r="N10" s="678"/>
      <c r="O10" s="678"/>
      <c r="P10" s="678"/>
      <c r="Q10" s="679"/>
      <c r="R10" s="680" t="s">
        <v>140</v>
      </c>
      <c r="S10" s="681"/>
      <c r="T10" s="681"/>
      <c r="U10" s="681"/>
      <c r="V10" s="681"/>
      <c r="W10" s="681"/>
      <c r="X10" s="681"/>
      <c r="Y10" s="682"/>
      <c r="Z10" s="713" t="s">
        <v>140</v>
      </c>
      <c r="AA10" s="713"/>
      <c r="AB10" s="713"/>
      <c r="AC10" s="713"/>
      <c r="AD10" s="714" t="s">
        <v>140</v>
      </c>
      <c r="AE10" s="714"/>
      <c r="AF10" s="714"/>
      <c r="AG10" s="714"/>
      <c r="AH10" s="714"/>
      <c r="AI10" s="714"/>
      <c r="AJ10" s="714"/>
      <c r="AK10" s="714"/>
      <c r="AL10" s="683" t="s">
        <v>140</v>
      </c>
      <c r="AM10" s="684"/>
      <c r="AN10" s="684"/>
      <c r="AO10" s="715"/>
      <c r="AP10" s="677" t="s">
        <v>248</v>
      </c>
      <c r="AQ10" s="678"/>
      <c r="AR10" s="678"/>
      <c r="AS10" s="678"/>
      <c r="AT10" s="678"/>
      <c r="AU10" s="678"/>
      <c r="AV10" s="678"/>
      <c r="AW10" s="678"/>
      <c r="AX10" s="678"/>
      <c r="AY10" s="678"/>
      <c r="AZ10" s="678"/>
      <c r="BA10" s="678"/>
      <c r="BB10" s="678"/>
      <c r="BC10" s="678"/>
      <c r="BD10" s="678"/>
      <c r="BE10" s="678"/>
      <c r="BF10" s="679"/>
      <c r="BG10" s="680">
        <v>83557</v>
      </c>
      <c r="BH10" s="681"/>
      <c r="BI10" s="681"/>
      <c r="BJ10" s="681"/>
      <c r="BK10" s="681"/>
      <c r="BL10" s="681"/>
      <c r="BM10" s="681"/>
      <c r="BN10" s="682"/>
      <c r="BO10" s="713">
        <v>2.4</v>
      </c>
      <c r="BP10" s="713"/>
      <c r="BQ10" s="713"/>
      <c r="BR10" s="713"/>
      <c r="BS10" s="686" t="s">
        <v>140</v>
      </c>
      <c r="BT10" s="681"/>
      <c r="BU10" s="681"/>
      <c r="BV10" s="681"/>
      <c r="BW10" s="681"/>
      <c r="BX10" s="681"/>
      <c r="BY10" s="681"/>
      <c r="BZ10" s="681"/>
      <c r="CA10" s="681"/>
      <c r="CB10" s="726"/>
      <c r="CD10" s="727" t="s">
        <v>249</v>
      </c>
      <c r="CE10" s="724"/>
      <c r="CF10" s="724"/>
      <c r="CG10" s="724"/>
      <c r="CH10" s="724"/>
      <c r="CI10" s="724"/>
      <c r="CJ10" s="724"/>
      <c r="CK10" s="724"/>
      <c r="CL10" s="724"/>
      <c r="CM10" s="724"/>
      <c r="CN10" s="724"/>
      <c r="CO10" s="724"/>
      <c r="CP10" s="724"/>
      <c r="CQ10" s="725"/>
      <c r="CR10" s="680">
        <v>12803</v>
      </c>
      <c r="CS10" s="681"/>
      <c r="CT10" s="681"/>
      <c r="CU10" s="681"/>
      <c r="CV10" s="681"/>
      <c r="CW10" s="681"/>
      <c r="CX10" s="681"/>
      <c r="CY10" s="682"/>
      <c r="CZ10" s="713">
        <v>0.2</v>
      </c>
      <c r="DA10" s="713"/>
      <c r="DB10" s="713"/>
      <c r="DC10" s="713"/>
      <c r="DD10" s="686" t="s">
        <v>130</v>
      </c>
      <c r="DE10" s="681"/>
      <c r="DF10" s="681"/>
      <c r="DG10" s="681"/>
      <c r="DH10" s="681"/>
      <c r="DI10" s="681"/>
      <c r="DJ10" s="681"/>
      <c r="DK10" s="681"/>
      <c r="DL10" s="681"/>
      <c r="DM10" s="681"/>
      <c r="DN10" s="681"/>
      <c r="DO10" s="681"/>
      <c r="DP10" s="682"/>
      <c r="DQ10" s="686">
        <v>12788</v>
      </c>
      <c r="DR10" s="681"/>
      <c r="DS10" s="681"/>
      <c r="DT10" s="681"/>
      <c r="DU10" s="681"/>
      <c r="DV10" s="681"/>
      <c r="DW10" s="681"/>
      <c r="DX10" s="681"/>
      <c r="DY10" s="681"/>
      <c r="DZ10" s="681"/>
      <c r="EA10" s="681"/>
      <c r="EB10" s="681"/>
      <c r="EC10" s="726"/>
    </row>
    <row r="11" spans="2:143" ht="11.25" customHeight="1" x14ac:dyDescent="0.15">
      <c r="B11" s="677" t="s">
        <v>250</v>
      </c>
      <c r="C11" s="678"/>
      <c r="D11" s="678"/>
      <c r="E11" s="678"/>
      <c r="F11" s="678"/>
      <c r="G11" s="678"/>
      <c r="H11" s="678"/>
      <c r="I11" s="678"/>
      <c r="J11" s="678"/>
      <c r="K11" s="678"/>
      <c r="L11" s="678"/>
      <c r="M11" s="678"/>
      <c r="N11" s="678"/>
      <c r="O11" s="678"/>
      <c r="P11" s="678"/>
      <c r="Q11" s="679"/>
      <c r="R11" s="680">
        <v>328802</v>
      </c>
      <c r="S11" s="681"/>
      <c r="T11" s="681"/>
      <c r="U11" s="681"/>
      <c r="V11" s="681"/>
      <c r="W11" s="681"/>
      <c r="X11" s="681"/>
      <c r="Y11" s="682"/>
      <c r="Z11" s="683">
        <v>3.9</v>
      </c>
      <c r="AA11" s="684"/>
      <c r="AB11" s="684"/>
      <c r="AC11" s="685"/>
      <c r="AD11" s="686">
        <v>328802</v>
      </c>
      <c r="AE11" s="681"/>
      <c r="AF11" s="681"/>
      <c r="AG11" s="681"/>
      <c r="AH11" s="681"/>
      <c r="AI11" s="681"/>
      <c r="AJ11" s="681"/>
      <c r="AK11" s="682"/>
      <c r="AL11" s="683">
        <v>8.3000000000000007</v>
      </c>
      <c r="AM11" s="684"/>
      <c r="AN11" s="684"/>
      <c r="AO11" s="715"/>
      <c r="AP11" s="677" t="s">
        <v>251</v>
      </c>
      <c r="AQ11" s="678"/>
      <c r="AR11" s="678"/>
      <c r="AS11" s="678"/>
      <c r="AT11" s="678"/>
      <c r="AU11" s="678"/>
      <c r="AV11" s="678"/>
      <c r="AW11" s="678"/>
      <c r="AX11" s="678"/>
      <c r="AY11" s="678"/>
      <c r="AZ11" s="678"/>
      <c r="BA11" s="678"/>
      <c r="BB11" s="678"/>
      <c r="BC11" s="678"/>
      <c r="BD11" s="678"/>
      <c r="BE11" s="678"/>
      <c r="BF11" s="679"/>
      <c r="BG11" s="680">
        <v>584418</v>
      </c>
      <c r="BH11" s="681"/>
      <c r="BI11" s="681"/>
      <c r="BJ11" s="681"/>
      <c r="BK11" s="681"/>
      <c r="BL11" s="681"/>
      <c r="BM11" s="681"/>
      <c r="BN11" s="682"/>
      <c r="BO11" s="713">
        <v>17.100000000000001</v>
      </c>
      <c r="BP11" s="713"/>
      <c r="BQ11" s="713"/>
      <c r="BR11" s="713"/>
      <c r="BS11" s="686">
        <v>91402</v>
      </c>
      <c r="BT11" s="681"/>
      <c r="BU11" s="681"/>
      <c r="BV11" s="681"/>
      <c r="BW11" s="681"/>
      <c r="BX11" s="681"/>
      <c r="BY11" s="681"/>
      <c r="BZ11" s="681"/>
      <c r="CA11" s="681"/>
      <c r="CB11" s="726"/>
      <c r="CD11" s="727" t="s">
        <v>252</v>
      </c>
      <c r="CE11" s="724"/>
      <c r="CF11" s="724"/>
      <c r="CG11" s="724"/>
      <c r="CH11" s="724"/>
      <c r="CI11" s="724"/>
      <c r="CJ11" s="724"/>
      <c r="CK11" s="724"/>
      <c r="CL11" s="724"/>
      <c r="CM11" s="724"/>
      <c r="CN11" s="724"/>
      <c r="CO11" s="724"/>
      <c r="CP11" s="724"/>
      <c r="CQ11" s="725"/>
      <c r="CR11" s="680">
        <v>309947</v>
      </c>
      <c r="CS11" s="681"/>
      <c r="CT11" s="681"/>
      <c r="CU11" s="681"/>
      <c r="CV11" s="681"/>
      <c r="CW11" s="681"/>
      <c r="CX11" s="681"/>
      <c r="CY11" s="682"/>
      <c r="CZ11" s="713">
        <v>3.7</v>
      </c>
      <c r="DA11" s="713"/>
      <c r="DB11" s="713"/>
      <c r="DC11" s="713"/>
      <c r="DD11" s="686">
        <v>12443</v>
      </c>
      <c r="DE11" s="681"/>
      <c r="DF11" s="681"/>
      <c r="DG11" s="681"/>
      <c r="DH11" s="681"/>
      <c r="DI11" s="681"/>
      <c r="DJ11" s="681"/>
      <c r="DK11" s="681"/>
      <c r="DL11" s="681"/>
      <c r="DM11" s="681"/>
      <c r="DN11" s="681"/>
      <c r="DO11" s="681"/>
      <c r="DP11" s="682"/>
      <c r="DQ11" s="686">
        <v>155333</v>
      </c>
      <c r="DR11" s="681"/>
      <c r="DS11" s="681"/>
      <c r="DT11" s="681"/>
      <c r="DU11" s="681"/>
      <c r="DV11" s="681"/>
      <c r="DW11" s="681"/>
      <c r="DX11" s="681"/>
      <c r="DY11" s="681"/>
      <c r="DZ11" s="681"/>
      <c r="EA11" s="681"/>
      <c r="EB11" s="681"/>
      <c r="EC11" s="726"/>
    </row>
    <row r="12" spans="2:143" ht="11.25" customHeight="1" x14ac:dyDescent="0.15">
      <c r="B12" s="677" t="s">
        <v>253</v>
      </c>
      <c r="C12" s="678"/>
      <c r="D12" s="678"/>
      <c r="E12" s="678"/>
      <c r="F12" s="678"/>
      <c r="G12" s="678"/>
      <c r="H12" s="678"/>
      <c r="I12" s="678"/>
      <c r="J12" s="678"/>
      <c r="K12" s="678"/>
      <c r="L12" s="678"/>
      <c r="M12" s="678"/>
      <c r="N12" s="678"/>
      <c r="O12" s="678"/>
      <c r="P12" s="678"/>
      <c r="Q12" s="679"/>
      <c r="R12" s="680">
        <v>12997</v>
      </c>
      <c r="S12" s="681"/>
      <c r="T12" s="681"/>
      <c r="U12" s="681"/>
      <c r="V12" s="681"/>
      <c r="W12" s="681"/>
      <c r="X12" s="681"/>
      <c r="Y12" s="682"/>
      <c r="Z12" s="713">
        <v>0.2</v>
      </c>
      <c r="AA12" s="713"/>
      <c r="AB12" s="713"/>
      <c r="AC12" s="713"/>
      <c r="AD12" s="714">
        <v>12997</v>
      </c>
      <c r="AE12" s="714"/>
      <c r="AF12" s="714"/>
      <c r="AG12" s="714"/>
      <c r="AH12" s="714"/>
      <c r="AI12" s="714"/>
      <c r="AJ12" s="714"/>
      <c r="AK12" s="714"/>
      <c r="AL12" s="683">
        <v>0.3</v>
      </c>
      <c r="AM12" s="684"/>
      <c r="AN12" s="684"/>
      <c r="AO12" s="715"/>
      <c r="AP12" s="677" t="s">
        <v>254</v>
      </c>
      <c r="AQ12" s="678"/>
      <c r="AR12" s="678"/>
      <c r="AS12" s="678"/>
      <c r="AT12" s="678"/>
      <c r="AU12" s="678"/>
      <c r="AV12" s="678"/>
      <c r="AW12" s="678"/>
      <c r="AX12" s="678"/>
      <c r="AY12" s="678"/>
      <c r="AZ12" s="678"/>
      <c r="BA12" s="678"/>
      <c r="BB12" s="678"/>
      <c r="BC12" s="678"/>
      <c r="BD12" s="678"/>
      <c r="BE12" s="678"/>
      <c r="BF12" s="679"/>
      <c r="BG12" s="680">
        <v>1938209</v>
      </c>
      <c r="BH12" s="681"/>
      <c r="BI12" s="681"/>
      <c r="BJ12" s="681"/>
      <c r="BK12" s="681"/>
      <c r="BL12" s="681"/>
      <c r="BM12" s="681"/>
      <c r="BN12" s="682"/>
      <c r="BO12" s="713">
        <v>56.6</v>
      </c>
      <c r="BP12" s="713"/>
      <c r="BQ12" s="713"/>
      <c r="BR12" s="713"/>
      <c r="BS12" s="686" t="s">
        <v>140</v>
      </c>
      <c r="BT12" s="681"/>
      <c r="BU12" s="681"/>
      <c r="BV12" s="681"/>
      <c r="BW12" s="681"/>
      <c r="BX12" s="681"/>
      <c r="BY12" s="681"/>
      <c r="BZ12" s="681"/>
      <c r="CA12" s="681"/>
      <c r="CB12" s="726"/>
      <c r="CD12" s="727" t="s">
        <v>255</v>
      </c>
      <c r="CE12" s="724"/>
      <c r="CF12" s="724"/>
      <c r="CG12" s="724"/>
      <c r="CH12" s="724"/>
      <c r="CI12" s="724"/>
      <c r="CJ12" s="724"/>
      <c r="CK12" s="724"/>
      <c r="CL12" s="724"/>
      <c r="CM12" s="724"/>
      <c r="CN12" s="724"/>
      <c r="CO12" s="724"/>
      <c r="CP12" s="724"/>
      <c r="CQ12" s="725"/>
      <c r="CR12" s="680">
        <v>168256</v>
      </c>
      <c r="CS12" s="681"/>
      <c r="CT12" s="681"/>
      <c r="CU12" s="681"/>
      <c r="CV12" s="681"/>
      <c r="CW12" s="681"/>
      <c r="CX12" s="681"/>
      <c r="CY12" s="682"/>
      <c r="CZ12" s="713">
        <v>2</v>
      </c>
      <c r="DA12" s="713"/>
      <c r="DB12" s="713"/>
      <c r="DC12" s="713"/>
      <c r="DD12" s="686" t="s">
        <v>140</v>
      </c>
      <c r="DE12" s="681"/>
      <c r="DF12" s="681"/>
      <c r="DG12" s="681"/>
      <c r="DH12" s="681"/>
      <c r="DI12" s="681"/>
      <c r="DJ12" s="681"/>
      <c r="DK12" s="681"/>
      <c r="DL12" s="681"/>
      <c r="DM12" s="681"/>
      <c r="DN12" s="681"/>
      <c r="DO12" s="681"/>
      <c r="DP12" s="682"/>
      <c r="DQ12" s="686">
        <v>162717</v>
      </c>
      <c r="DR12" s="681"/>
      <c r="DS12" s="681"/>
      <c r="DT12" s="681"/>
      <c r="DU12" s="681"/>
      <c r="DV12" s="681"/>
      <c r="DW12" s="681"/>
      <c r="DX12" s="681"/>
      <c r="DY12" s="681"/>
      <c r="DZ12" s="681"/>
      <c r="EA12" s="681"/>
      <c r="EB12" s="681"/>
      <c r="EC12" s="726"/>
    </row>
    <row r="13" spans="2:143" ht="11.25" customHeight="1" x14ac:dyDescent="0.15">
      <c r="B13" s="677" t="s">
        <v>256</v>
      </c>
      <c r="C13" s="678"/>
      <c r="D13" s="678"/>
      <c r="E13" s="678"/>
      <c r="F13" s="678"/>
      <c r="G13" s="678"/>
      <c r="H13" s="678"/>
      <c r="I13" s="678"/>
      <c r="J13" s="678"/>
      <c r="K13" s="678"/>
      <c r="L13" s="678"/>
      <c r="M13" s="678"/>
      <c r="N13" s="678"/>
      <c r="O13" s="678"/>
      <c r="P13" s="678"/>
      <c r="Q13" s="679"/>
      <c r="R13" s="680" t="s">
        <v>140</v>
      </c>
      <c r="S13" s="681"/>
      <c r="T13" s="681"/>
      <c r="U13" s="681"/>
      <c r="V13" s="681"/>
      <c r="W13" s="681"/>
      <c r="X13" s="681"/>
      <c r="Y13" s="682"/>
      <c r="Z13" s="713" t="s">
        <v>130</v>
      </c>
      <c r="AA13" s="713"/>
      <c r="AB13" s="713"/>
      <c r="AC13" s="713"/>
      <c r="AD13" s="714" t="s">
        <v>186</v>
      </c>
      <c r="AE13" s="714"/>
      <c r="AF13" s="714"/>
      <c r="AG13" s="714"/>
      <c r="AH13" s="714"/>
      <c r="AI13" s="714"/>
      <c r="AJ13" s="714"/>
      <c r="AK13" s="714"/>
      <c r="AL13" s="683" t="s">
        <v>130</v>
      </c>
      <c r="AM13" s="684"/>
      <c r="AN13" s="684"/>
      <c r="AO13" s="715"/>
      <c r="AP13" s="677" t="s">
        <v>257</v>
      </c>
      <c r="AQ13" s="678"/>
      <c r="AR13" s="678"/>
      <c r="AS13" s="678"/>
      <c r="AT13" s="678"/>
      <c r="AU13" s="678"/>
      <c r="AV13" s="678"/>
      <c r="AW13" s="678"/>
      <c r="AX13" s="678"/>
      <c r="AY13" s="678"/>
      <c r="AZ13" s="678"/>
      <c r="BA13" s="678"/>
      <c r="BB13" s="678"/>
      <c r="BC13" s="678"/>
      <c r="BD13" s="678"/>
      <c r="BE13" s="678"/>
      <c r="BF13" s="679"/>
      <c r="BG13" s="680">
        <v>1938006</v>
      </c>
      <c r="BH13" s="681"/>
      <c r="BI13" s="681"/>
      <c r="BJ13" s="681"/>
      <c r="BK13" s="681"/>
      <c r="BL13" s="681"/>
      <c r="BM13" s="681"/>
      <c r="BN13" s="682"/>
      <c r="BO13" s="713">
        <v>56.6</v>
      </c>
      <c r="BP13" s="713"/>
      <c r="BQ13" s="713"/>
      <c r="BR13" s="713"/>
      <c r="BS13" s="686" t="s">
        <v>140</v>
      </c>
      <c r="BT13" s="681"/>
      <c r="BU13" s="681"/>
      <c r="BV13" s="681"/>
      <c r="BW13" s="681"/>
      <c r="BX13" s="681"/>
      <c r="BY13" s="681"/>
      <c r="BZ13" s="681"/>
      <c r="CA13" s="681"/>
      <c r="CB13" s="726"/>
      <c r="CD13" s="727" t="s">
        <v>258</v>
      </c>
      <c r="CE13" s="724"/>
      <c r="CF13" s="724"/>
      <c r="CG13" s="724"/>
      <c r="CH13" s="724"/>
      <c r="CI13" s="724"/>
      <c r="CJ13" s="724"/>
      <c r="CK13" s="724"/>
      <c r="CL13" s="724"/>
      <c r="CM13" s="724"/>
      <c r="CN13" s="724"/>
      <c r="CO13" s="724"/>
      <c r="CP13" s="724"/>
      <c r="CQ13" s="725"/>
      <c r="CR13" s="680">
        <v>1037073</v>
      </c>
      <c r="CS13" s="681"/>
      <c r="CT13" s="681"/>
      <c r="CU13" s="681"/>
      <c r="CV13" s="681"/>
      <c r="CW13" s="681"/>
      <c r="CX13" s="681"/>
      <c r="CY13" s="682"/>
      <c r="CZ13" s="713">
        <v>12.5</v>
      </c>
      <c r="DA13" s="713"/>
      <c r="DB13" s="713"/>
      <c r="DC13" s="713"/>
      <c r="DD13" s="686">
        <v>561671</v>
      </c>
      <c r="DE13" s="681"/>
      <c r="DF13" s="681"/>
      <c r="DG13" s="681"/>
      <c r="DH13" s="681"/>
      <c r="DI13" s="681"/>
      <c r="DJ13" s="681"/>
      <c r="DK13" s="681"/>
      <c r="DL13" s="681"/>
      <c r="DM13" s="681"/>
      <c r="DN13" s="681"/>
      <c r="DO13" s="681"/>
      <c r="DP13" s="682"/>
      <c r="DQ13" s="686">
        <v>490130</v>
      </c>
      <c r="DR13" s="681"/>
      <c r="DS13" s="681"/>
      <c r="DT13" s="681"/>
      <c r="DU13" s="681"/>
      <c r="DV13" s="681"/>
      <c r="DW13" s="681"/>
      <c r="DX13" s="681"/>
      <c r="DY13" s="681"/>
      <c r="DZ13" s="681"/>
      <c r="EA13" s="681"/>
      <c r="EB13" s="681"/>
      <c r="EC13" s="726"/>
    </row>
    <row r="14" spans="2:143" ht="11.25" customHeight="1" x14ac:dyDescent="0.15">
      <c r="B14" s="677" t="s">
        <v>259</v>
      </c>
      <c r="C14" s="678"/>
      <c r="D14" s="678"/>
      <c r="E14" s="678"/>
      <c r="F14" s="678"/>
      <c r="G14" s="678"/>
      <c r="H14" s="678"/>
      <c r="I14" s="678"/>
      <c r="J14" s="678"/>
      <c r="K14" s="678"/>
      <c r="L14" s="678"/>
      <c r="M14" s="678"/>
      <c r="N14" s="678"/>
      <c r="O14" s="678"/>
      <c r="P14" s="678"/>
      <c r="Q14" s="679"/>
      <c r="R14" s="680" t="s">
        <v>140</v>
      </c>
      <c r="S14" s="681"/>
      <c r="T14" s="681"/>
      <c r="U14" s="681"/>
      <c r="V14" s="681"/>
      <c r="W14" s="681"/>
      <c r="X14" s="681"/>
      <c r="Y14" s="682"/>
      <c r="Z14" s="713" t="s">
        <v>140</v>
      </c>
      <c r="AA14" s="713"/>
      <c r="AB14" s="713"/>
      <c r="AC14" s="713"/>
      <c r="AD14" s="714" t="s">
        <v>130</v>
      </c>
      <c r="AE14" s="714"/>
      <c r="AF14" s="714"/>
      <c r="AG14" s="714"/>
      <c r="AH14" s="714"/>
      <c r="AI14" s="714"/>
      <c r="AJ14" s="714"/>
      <c r="AK14" s="714"/>
      <c r="AL14" s="683" t="s">
        <v>130</v>
      </c>
      <c r="AM14" s="684"/>
      <c r="AN14" s="684"/>
      <c r="AO14" s="715"/>
      <c r="AP14" s="677" t="s">
        <v>260</v>
      </c>
      <c r="AQ14" s="678"/>
      <c r="AR14" s="678"/>
      <c r="AS14" s="678"/>
      <c r="AT14" s="678"/>
      <c r="AU14" s="678"/>
      <c r="AV14" s="678"/>
      <c r="AW14" s="678"/>
      <c r="AX14" s="678"/>
      <c r="AY14" s="678"/>
      <c r="AZ14" s="678"/>
      <c r="BA14" s="678"/>
      <c r="BB14" s="678"/>
      <c r="BC14" s="678"/>
      <c r="BD14" s="678"/>
      <c r="BE14" s="678"/>
      <c r="BF14" s="679"/>
      <c r="BG14" s="680">
        <v>51294</v>
      </c>
      <c r="BH14" s="681"/>
      <c r="BI14" s="681"/>
      <c r="BJ14" s="681"/>
      <c r="BK14" s="681"/>
      <c r="BL14" s="681"/>
      <c r="BM14" s="681"/>
      <c r="BN14" s="682"/>
      <c r="BO14" s="713">
        <v>1.5</v>
      </c>
      <c r="BP14" s="713"/>
      <c r="BQ14" s="713"/>
      <c r="BR14" s="713"/>
      <c r="BS14" s="686" t="s">
        <v>140</v>
      </c>
      <c r="BT14" s="681"/>
      <c r="BU14" s="681"/>
      <c r="BV14" s="681"/>
      <c r="BW14" s="681"/>
      <c r="BX14" s="681"/>
      <c r="BY14" s="681"/>
      <c r="BZ14" s="681"/>
      <c r="CA14" s="681"/>
      <c r="CB14" s="726"/>
      <c r="CD14" s="727" t="s">
        <v>261</v>
      </c>
      <c r="CE14" s="724"/>
      <c r="CF14" s="724"/>
      <c r="CG14" s="724"/>
      <c r="CH14" s="724"/>
      <c r="CI14" s="724"/>
      <c r="CJ14" s="724"/>
      <c r="CK14" s="724"/>
      <c r="CL14" s="724"/>
      <c r="CM14" s="724"/>
      <c r="CN14" s="724"/>
      <c r="CO14" s="724"/>
      <c r="CP14" s="724"/>
      <c r="CQ14" s="725"/>
      <c r="CR14" s="680">
        <v>731632</v>
      </c>
      <c r="CS14" s="681"/>
      <c r="CT14" s="681"/>
      <c r="CU14" s="681"/>
      <c r="CV14" s="681"/>
      <c r="CW14" s="681"/>
      <c r="CX14" s="681"/>
      <c r="CY14" s="682"/>
      <c r="CZ14" s="713">
        <v>8.8000000000000007</v>
      </c>
      <c r="DA14" s="713"/>
      <c r="DB14" s="713"/>
      <c r="DC14" s="713"/>
      <c r="DD14" s="686">
        <v>466220</v>
      </c>
      <c r="DE14" s="681"/>
      <c r="DF14" s="681"/>
      <c r="DG14" s="681"/>
      <c r="DH14" s="681"/>
      <c r="DI14" s="681"/>
      <c r="DJ14" s="681"/>
      <c r="DK14" s="681"/>
      <c r="DL14" s="681"/>
      <c r="DM14" s="681"/>
      <c r="DN14" s="681"/>
      <c r="DO14" s="681"/>
      <c r="DP14" s="682"/>
      <c r="DQ14" s="686">
        <v>256237</v>
      </c>
      <c r="DR14" s="681"/>
      <c r="DS14" s="681"/>
      <c r="DT14" s="681"/>
      <c r="DU14" s="681"/>
      <c r="DV14" s="681"/>
      <c r="DW14" s="681"/>
      <c r="DX14" s="681"/>
      <c r="DY14" s="681"/>
      <c r="DZ14" s="681"/>
      <c r="EA14" s="681"/>
      <c r="EB14" s="681"/>
      <c r="EC14" s="726"/>
    </row>
    <row r="15" spans="2:143" ht="11.25" customHeight="1" x14ac:dyDescent="0.15">
      <c r="B15" s="677" t="s">
        <v>262</v>
      </c>
      <c r="C15" s="678"/>
      <c r="D15" s="678"/>
      <c r="E15" s="678"/>
      <c r="F15" s="678"/>
      <c r="G15" s="678"/>
      <c r="H15" s="678"/>
      <c r="I15" s="678"/>
      <c r="J15" s="678"/>
      <c r="K15" s="678"/>
      <c r="L15" s="678"/>
      <c r="M15" s="678"/>
      <c r="N15" s="678"/>
      <c r="O15" s="678"/>
      <c r="P15" s="678"/>
      <c r="Q15" s="679"/>
      <c r="R15" s="680" t="s">
        <v>140</v>
      </c>
      <c r="S15" s="681"/>
      <c r="T15" s="681"/>
      <c r="U15" s="681"/>
      <c r="V15" s="681"/>
      <c r="W15" s="681"/>
      <c r="X15" s="681"/>
      <c r="Y15" s="682"/>
      <c r="Z15" s="713" t="s">
        <v>130</v>
      </c>
      <c r="AA15" s="713"/>
      <c r="AB15" s="713"/>
      <c r="AC15" s="713"/>
      <c r="AD15" s="714" t="s">
        <v>130</v>
      </c>
      <c r="AE15" s="714"/>
      <c r="AF15" s="714"/>
      <c r="AG15" s="714"/>
      <c r="AH15" s="714"/>
      <c r="AI15" s="714"/>
      <c r="AJ15" s="714"/>
      <c r="AK15" s="714"/>
      <c r="AL15" s="683" t="s">
        <v>130</v>
      </c>
      <c r="AM15" s="684"/>
      <c r="AN15" s="684"/>
      <c r="AO15" s="715"/>
      <c r="AP15" s="677" t="s">
        <v>263</v>
      </c>
      <c r="AQ15" s="678"/>
      <c r="AR15" s="678"/>
      <c r="AS15" s="678"/>
      <c r="AT15" s="678"/>
      <c r="AU15" s="678"/>
      <c r="AV15" s="678"/>
      <c r="AW15" s="678"/>
      <c r="AX15" s="678"/>
      <c r="AY15" s="678"/>
      <c r="AZ15" s="678"/>
      <c r="BA15" s="678"/>
      <c r="BB15" s="678"/>
      <c r="BC15" s="678"/>
      <c r="BD15" s="678"/>
      <c r="BE15" s="678"/>
      <c r="BF15" s="679"/>
      <c r="BG15" s="680">
        <v>121221</v>
      </c>
      <c r="BH15" s="681"/>
      <c r="BI15" s="681"/>
      <c r="BJ15" s="681"/>
      <c r="BK15" s="681"/>
      <c r="BL15" s="681"/>
      <c r="BM15" s="681"/>
      <c r="BN15" s="682"/>
      <c r="BO15" s="713">
        <v>3.5</v>
      </c>
      <c r="BP15" s="713"/>
      <c r="BQ15" s="713"/>
      <c r="BR15" s="713"/>
      <c r="BS15" s="686" t="s">
        <v>140</v>
      </c>
      <c r="BT15" s="681"/>
      <c r="BU15" s="681"/>
      <c r="BV15" s="681"/>
      <c r="BW15" s="681"/>
      <c r="BX15" s="681"/>
      <c r="BY15" s="681"/>
      <c r="BZ15" s="681"/>
      <c r="CA15" s="681"/>
      <c r="CB15" s="726"/>
      <c r="CD15" s="727" t="s">
        <v>264</v>
      </c>
      <c r="CE15" s="724"/>
      <c r="CF15" s="724"/>
      <c r="CG15" s="724"/>
      <c r="CH15" s="724"/>
      <c r="CI15" s="724"/>
      <c r="CJ15" s="724"/>
      <c r="CK15" s="724"/>
      <c r="CL15" s="724"/>
      <c r="CM15" s="724"/>
      <c r="CN15" s="724"/>
      <c r="CO15" s="724"/>
      <c r="CP15" s="724"/>
      <c r="CQ15" s="725"/>
      <c r="CR15" s="680">
        <v>957505</v>
      </c>
      <c r="CS15" s="681"/>
      <c r="CT15" s="681"/>
      <c r="CU15" s="681"/>
      <c r="CV15" s="681"/>
      <c r="CW15" s="681"/>
      <c r="CX15" s="681"/>
      <c r="CY15" s="682"/>
      <c r="CZ15" s="713">
        <v>11.5</v>
      </c>
      <c r="DA15" s="713"/>
      <c r="DB15" s="713"/>
      <c r="DC15" s="713"/>
      <c r="DD15" s="686">
        <v>68684</v>
      </c>
      <c r="DE15" s="681"/>
      <c r="DF15" s="681"/>
      <c r="DG15" s="681"/>
      <c r="DH15" s="681"/>
      <c r="DI15" s="681"/>
      <c r="DJ15" s="681"/>
      <c r="DK15" s="681"/>
      <c r="DL15" s="681"/>
      <c r="DM15" s="681"/>
      <c r="DN15" s="681"/>
      <c r="DO15" s="681"/>
      <c r="DP15" s="682"/>
      <c r="DQ15" s="686">
        <v>726587</v>
      </c>
      <c r="DR15" s="681"/>
      <c r="DS15" s="681"/>
      <c r="DT15" s="681"/>
      <c r="DU15" s="681"/>
      <c r="DV15" s="681"/>
      <c r="DW15" s="681"/>
      <c r="DX15" s="681"/>
      <c r="DY15" s="681"/>
      <c r="DZ15" s="681"/>
      <c r="EA15" s="681"/>
      <c r="EB15" s="681"/>
      <c r="EC15" s="726"/>
    </row>
    <row r="16" spans="2:143" ht="11.25" customHeight="1" x14ac:dyDescent="0.15">
      <c r="B16" s="677" t="s">
        <v>265</v>
      </c>
      <c r="C16" s="678"/>
      <c r="D16" s="678"/>
      <c r="E16" s="678"/>
      <c r="F16" s="678"/>
      <c r="G16" s="678"/>
      <c r="H16" s="678"/>
      <c r="I16" s="678"/>
      <c r="J16" s="678"/>
      <c r="K16" s="678"/>
      <c r="L16" s="678"/>
      <c r="M16" s="678"/>
      <c r="N16" s="678"/>
      <c r="O16" s="678"/>
      <c r="P16" s="678"/>
      <c r="Q16" s="679"/>
      <c r="R16" s="680">
        <v>5648</v>
      </c>
      <c r="S16" s="681"/>
      <c r="T16" s="681"/>
      <c r="U16" s="681"/>
      <c r="V16" s="681"/>
      <c r="W16" s="681"/>
      <c r="X16" s="681"/>
      <c r="Y16" s="682"/>
      <c r="Z16" s="713">
        <v>0.1</v>
      </c>
      <c r="AA16" s="713"/>
      <c r="AB16" s="713"/>
      <c r="AC16" s="713"/>
      <c r="AD16" s="714">
        <v>5648</v>
      </c>
      <c r="AE16" s="714"/>
      <c r="AF16" s="714"/>
      <c r="AG16" s="714"/>
      <c r="AH16" s="714"/>
      <c r="AI16" s="714"/>
      <c r="AJ16" s="714"/>
      <c r="AK16" s="714"/>
      <c r="AL16" s="683">
        <v>0.1</v>
      </c>
      <c r="AM16" s="684"/>
      <c r="AN16" s="684"/>
      <c r="AO16" s="715"/>
      <c r="AP16" s="677" t="s">
        <v>266</v>
      </c>
      <c r="AQ16" s="678"/>
      <c r="AR16" s="678"/>
      <c r="AS16" s="678"/>
      <c r="AT16" s="678"/>
      <c r="AU16" s="678"/>
      <c r="AV16" s="678"/>
      <c r="AW16" s="678"/>
      <c r="AX16" s="678"/>
      <c r="AY16" s="678"/>
      <c r="AZ16" s="678"/>
      <c r="BA16" s="678"/>
      <c r="BB16" s="678"/>
      <c r="BC16" s="678"/>
      <c r="BD16" s="678"/>
      <c r="BE16" s="678"/>
      <c r="BF16" s="679"/>
      <c r="BG16" s="680" t="s">
        <v>140</v>
      </c>
      <c r="BH16" s="681"/>
      <c r="BI16" s="681"/>
      <c r="BJ16" s="681"/>
      <c r="BK16" s="681"/>
      <c r="BL16" s="681"/>
      <c r="BM16" s="681"/>
      <c r="BN16" s="682"/>
      <c r="BO16" s="713" t="s">
        <v>140</v>
      </c>
      <c r="BP16" s="713"/>
      <c r="BQ16" s="713"/>
      <c r="BR16" s="713"/>
      <c r="BS16" s="686" t="s">
        <v>186</v>
      </c>
      <c r="BT16" s="681"/>
      <c r="BU16" s="681"/>
      <c r="BV16" s="681"/>
      <c r="BW16" s="681"/>
      <c r="BX16" s="681"/>
      <c r="BY16" s="681"/>
      <c r="BZ16" s="681"/>
      <c r="CA16" s="681"/>
      <c r="CB16" s="726"/>
      <c r="CD16" s="727" t="s">
        <v>267</v>
      </c>
      <c r="CE16" s="724"/>
      <c r="CF16" s="724"/>
      <c r="CG16" s="724"/>
      <c r="CH16" s="724"/>
      <c r="CI16" s="724"/>
      <c r="CJ16" s="724"/>
      <c r="CK16" s="724"/>
      <c r="CL16" s="724"/>
      <c r="CM16" s="724"/>
      <c r="CN16" s="724"/>
      <c r="CO16" s="724"/>
      <c r="CP16" s="724"/>
      <c r="CQ16" s="725"/>
      <c r="CR16" s="680">
        <v>348</v>
      </c>
      <c r="CS16" s="681"/>
      <c r="CT16" s="681"/>
      <c r="CU16" s="681"/>
      <c r="CV16" s="681"/>
      <c r="CW16" s="681"/>
      <c r="CX16" s="681"/>
      <c r="CY16" s="682"/>
      <c r="CZ16" s="713">
        <v>0</v>
      </c>
      <c r="DA16" s="713"/>
      <c r="DB16" s="713"/>
      <c r="DC16" s="713"/>
      <c r="DD16" s="686" t="s">
        <v>130</v>
      </c>
      <c r="DE16" s="681"/>
      <c r="DF16" s="681"/>
      <c r="DG16" s="681"/>
      <c r="DH16" s="681"/>
      <c r="DI16" s="681"/>
      <c r="DJ16" s="681"/>
      <c r="DK16" s="681"/>
      <c r="DL16" s="681"/>
      <c r="DM16" s="681"/>
      <c r="DN16" s="681"/>
      <c r="DO16" s="681"/>
      <c r="DP16" s="682"/>
      <c r="DQ16" s="686">
        <v>348</v>
      </c>
      <c r="DR16" s="681"/>
      <c r="DS16" s="681"/>
      <c r="DT16" s="681"/>
      <c r="DU16" s="681"/>
      <c r="DV16" s="681"/>
      <c r="DW16" s="681"/>
      <c r="DX16" s="681"/>
      <c r="DY16" s="681"/>
      <c r="DZ16" s="681"/>
      <c r="EA16" s="681"/>
      <c r="EB16" s="681"/>
      <c r="EC16" s="726"/>
    </row>
    <row r="17" spans="2:133" ht="11.25" customHeight="1" x14ac:dyDescent="0.15">
      <c r="B17" s="677" t="s">
        <v>268</v>
      </c>
      <c r="C17" s="678"/>
      <c r="D17" s="678"/>
      <c r="E17" s="678"/>
      <c r="F17" s="678"/>
      <c r="G17" s="678"/>
      <c r="H17" s="678"/>
      <c r="I17" s="678"/>
      <c r="J17" s="678"/>
      <c r="K17" s="678"/>
      <c r="L17" s="678"/>
      <c r="M17" s="678"/>
      <c r="N17" s="678"/>
      <c r="O17" s="678"/>
      <c r="P17" s="678"/>
      <c r="Q17" s="679"/>
      <c r="R17" s="680">
        <v>111785</v>
      </c>
      <c r="S17" s="681"/>
      <c r="T17" s="681"/>
      <c r="U17" s="681"/>
      <c r="V17" s="681"/>
      <c r="W17" s="681"/>
      <c r="X17" s="681"/>
      <c r="Y17" s="682"/>
      <c r="Z17" s="713">
        <v>1.3</v>
      </c>
      <c r="AA17" s="713"/>
      <c r="AB17" s="713"/>
      <c r="AC17" s="713"/>
      <c r="AD17" s="714">
        <v>111785</v>
      </c>
      <c r="AE17" s="714"/>
      <c r="AF17" s="714"/>
      <c r="AG17" s="714"/>
      <c r="AH17" s="714"/>
      <c r="AI17" s="714"/>
      <c r="AJ17" s="714"/>
      <c r="AK17" s="714"/>
      <c r="AL17" s="683">
        <v>2.8</v>
      </c>
      <c r="AM17" s="684"/>
      <c r="AN17" s="684"/>
      <c r="AO17" s="715"/>
      <c r="AP17" s="677" t="s">
        <v>269</v>
      </c>
      <c r="AQ17" s="678"/>
      <c r="AR17" s="678"/>
      <c r="AS17" s="678"/>
      <c r="AT17" s="678"/>
      <c r="AU17" s="678"/>
      <c r="AV17" s="678"/>
      <c r="AW17" s="678"/>
      <c r="AX17" s="678"/>
      <c r="AY17" s="678"/>
      <c r="AZ17" s="678"/>
      <c r="BA17" s="678"/>
      <c r="BB17" s="678"/>
      <c r="BC17" s="678"/>
      <c r="BD17" s="678"/>
      <c r="BE17" s="678"/>
      <c r="BF17" s="679"/>
      <c r="BG17" s="680" t="s">
        <v>130</v>
      </c>
      <c r="BH17" s="681"/>
      <c r="BI17" s="681"/>
      <c r="BJ17" s="681"/>
      <c r="BK17" s="681"/>
      <c r="BL17" s="681"/>
      <c r="BM17" s="681"/>
      <c r="BN17" s="682"/>
      <c r="BO17" s="713" t="s">
        <v>186</v>
      </c>
      <c r="BP17" s="713"/>
      <c r="BQ17" s="713"/>
      <c r="BR17" s="713"/>
      <c r="BS17" s="686" t="s">
        <v>130</v>
      </c>
      <c r="BT17" s="681"/>
      <c r="BU17" s="681"/>
      <c r="BV17" s="681"/>
      <c r="BW17" s="681"/>
      <c r="BX17" s="681"/>
      <c r="BY17" s="681"/>
      <c r="BZ17" s="681"/>
      <c r="CA17" s="681"/>
      <c r="CB17" s="726"/>
      <c r="CD17" s="727" t="s">
        <v>270</v>
      </c>
      <c r="CE17" s="724"/>
      <c r="CF17" s="724"/>
      <c r="CG17" s="724"/>
      <c r="CH17" s="724"/>
      <c r="CI17" s="724"/>
      <c r="CJ17" s="724"/>
      <c r="CK17" s="724"/>
      <c r="CL17" s="724"/>
      <c r="CM17" s="724"/>
      <c r="CN17" s="724"/>
      <c r="CO17" s="724"/>
      <c r="CP17" s="724"/>
      <c r="CQ17" s="725"/>
      <c r="CR17" s="680">
        <v>555820</v>
      </c>
      <c r="CS17" s="681"/>
      <c r="CT17" s="681"/>
      <c r="CU17" s="681"/>
      <c r="CV17" s="681"/>
      <c r="CW17" s="681"/>
      <c r="CX17" s="681"/>
      <c r="CY17" s="682"/>
      <c r="CZ17" s="713">
        <v>6.7</v>
      </c>
      <c r="DA17" s="713"/>
      <c r="DB17" s="713"/>
      <c r="DC17" s="713"/>
      <c r="DD17" s="686" t="s">
        <v>130</v>
      </c>
      <c r="DE17" s="681"/>
      <c r="DF17" s="681"/>
      <c r="DG17" s="681"/>
      <c r="DH17" s="681"/>
      <c r="DI17" s="681"/>
      <c r="DJ17" s="681"/>
      <c r="DK17" s="681"/>
      <c r="DL17" s="681"/>
      <c r="DM17" s="681"/>
      <c r="DN17" s="681"/>
      <c r="DO17" s="681"/>
      <c r="DP17" s="682"/>
      <c r="DQ17" s="686">
        <v>555820</v>
      </c>
      <c r="DR17" s="681"/>
      <c r="DS17" s="681"/>
      <c r="DT17" s="681"/>
      <c r="DU17" s="681"/>
      <c r="DV17" s="681"/>
      <c r="DW17" s="681"/>
      <c r="DX17" s="681"/>
      <c r="DY17" s="681"/>
      <c r="DZ17" s="681"/>
      <c r="EA17" s="681"/>
      <c r="EB17" s="681"/>
      <c r="EC17" s="726"/>
    </row>
    <row r="18" spans="2:133" ht="11.25" customHeight="1" x14ac:dyDescent="0.15">
      <c r="B18" s="677" t="s">
        <v>271</v>
      </c>
      <c r="C18" s="678"/>
      <c r="D18" s="678"/>
      <c r="E18" s="678"/>
      <c r="F18" s="678"/>
      <c r="G18" s="678"/>
      <c r="H18" s="678"/>
      <c r="I18" s="678"/>
      <c r="J18" s="678"/>
      <c r="K18" s="678"/>
      <c r="L18" s="678"/>
      <c r="M18" s="678"/>
      <c r="N18" s="678"/>
      <c r="O18" s="678"/>
      <c r="P18" s="678"/>
      <c r="Q18" s="679"/>
      <c r="R18" s="680">
        <v>12196</v>
      </c>
      <c r="S18" s="681"/>
      <c r="T18" s="681"/>
      <c r="U18" s="681"/>
      <c r="V18" s="681"/>
      <c r="W18" s="681"/>
      <c r="X18" s="681"/>
      <c r="Y18" s="682"/>
      <c r="Z18" s="713">
        <v>0.1</v>
      </c>
      <c r="AA18" s="713"/>
      <c r="AB18" s="713"/>
      <c r="AC18" s="713"/>
      <c r="AD18" s="714">
        <v>12196</v>
      </c>
      <c r="AE18" s="714"/>
      <c r="AF18" s="714"/>
      <c r="AG18" s="714"/>
      <c r="AH18" s="714"/>
      <c r="AI18" s="714"/>
      <c r="AJ18" s="714"/>
      <c r="AK18" s="714"/>
      <c r="AL18" s="683">
        <v>0.3</v>
      </c>
      <c r="AM18" s="684"/>
      <c r="AN18" s="684"/>
      <c r="AO18" s="715"/>
      <c r="AP18" s="677" t="s">
        <v>272</v>
      </c>
      <c r="AQ18" s="678"/>
      <c r="AR18" s="678"/>
      <c r="AS18" s="678"/>
      <c r="AT18" s="678"/>
      <c r="AU18" s="678"/>
      <c r="AV18" s="678"/>
      <c r="AW18" s="678"/>
      <c r="AX18" s="678"/>
      <c r="AY18" s="678"/>
      <c r="AZ18" s="678"/>
      <c r="BA18" s="678"/>
      <c r="BB18" s="678"/>
      <c r="BC18" s="678"/>
      <c r="BD18" s="678"/>
      <c r="BE18" s="678"/>
      <c r="BF18" s="679"/>
      <c r="BG18" s="680" t="s">
        <v>130</v>
      </c>
      <c r="BH18" s="681"/>
      <c r="BI18" s="681"/>
      <c r="BJ18" s="681"/>
      <c r="BK18" s="681"/>
      <c r="BL18" s="681"/>
      <c r="BM18" s="681"/>
      <c r="BN18" s="682"/>
      <c r="BO18" s="713" t="s">
        <v>140</v>
      </c>
      <c r="BP18" s="713"/>
      <c r="BQ18" s="713"/>
      <c r="BR18" s="713"/>
      <c r="BS18" s="686" t="s">
        <v>140</v>
      </c>
      <c r="BT18" s="681"/>
      <c r="BU18" s="681"/>
      <c r="BV18" s="681"/>
      <c r="BW18" s="681"/>
      <c r="BX18" s="681"/>
      <c r="BY18" s="681"/>
      <c r="BZ18" s="681"/>
      <c r="CA18" s="681"/>
      <c r="CB18" s="726"/>
      <c r="CD18" s="727" t="s">
        <v>273</v>
      </c>
      <c r="CE18" s="724"/>
      <c r="CF18" s="724"/>
      <c r="CG18" s="724"/>
      <c r="CH18" s="724"/>
      <c r="CI18" s="724"/>
      <c r="CJ18" s="724"/>
      <c r="CK18" s="724"/>
      <c r="CL18" s="724"/>
      <c r="CM18" s="724"/>
      <c r="CN18" s="724"/>
      <c r="CO18" s="724"/>
      <c r="CP18" s="724"/>
      <c r="CQ18" s="725"/>
      <c r="CR18" s="680" t="s">
        <v>140</v>
      </c>
      <c r="CS18" s="681"/>
      <c r="CT18" s="681"/>
      <c r="CU18" s="681"/>
      <c r="CV18" s="681"/>
      <c r="CW18" s="681"/>
      <c r="CX18" s="681"/>
      <c r="CY18" s="682"/>
      <c r="CZ18" s="713" t="s">
        <v>130</v>
      </c>
      <c r="DA18" s="713"/>
      <c r="DB18" s="713"/>
      <c r="DC18" s="713"/>
      <c r="DD18" s="686" t="s">
        <v>140</v>
      </c>
      <c r="DE18" s="681"/>
      <c r="DF18" s="681"/>
      <c r="DG18" s="681"/>
      <c r="DH18" s="681"/>
      <c r="DI18" s="681"/>
      <c r="DJ18" s="681"/>
      <c r="DK18" s="681"/>
      <c r="DL18" s="681"/>
      <c r="DM18" s="681"/>
      <c r="DN18" s="681"/>
      <c r="DO18" s="681"/>
      <c r="DP18" s="682"/>
      <c r="DQ18" s="686" t="s">
        <v>140</v>
      </c>
      <c r="DR18" s="681"/>
      <c r="DS18" s="681"/>
      <c r="DT18" s="681"/>
      <c r="DU18" s="681"/>
      <c r="DV18" s="681"/>
      <c r="DW18" s="681"/>
      <c r="DX18" s="681"/>
      <c r="DY18" s="681"/>
      <c r="DZ18" s="681"/>
      <c r="EA18" s="681"/>
      <c r="EB18" s="681"/>
      <c r="EC18" s="726"/>
    </row>
    <row r="19" spans="2:133" ht="11.25" customHeight="1" x14ac:dyDescent="0.15">
      <c r="B19" s="677" t="s">
        <v>274</v>
      </c>
      <c r="C19" s="678"/>
      <c r="D19" s="678"/>
      <c r="E19" s="678"/>
      <c r="F19" s="678"/>
      <c r="G19" s="678"/>
      <c r="H19" s="678"/>
      <c r="I19" s="678"/>
      <c r="J19" s="678"/>
      <c r="K19" s="678"/>
      <c r="L19" s="678"/>
      <c r="M19" s="678"/>
      <c r="N19" s="678"/>
      <c r="O19" s="678"/>
      <c r="P19" s="678"/>
      <c r="Q19" s="679"/>
      <c r="R19" s="680">
        <v>8103</v>
      </c>
      <c r="S19" s="681"/>
      <c r="T19" s="681"/>
      <c r="U19" s="681"/>
      <c r="V19" s="681"/>
      <c r="W19" s="681"/>
      <c r="X19" s="681"/>
      <c r="Y19" s="682"/>
      <c r="Z19" s="713">
        <v>0.1</v>
      </c>
      <c r="AA19" s="713"/>
      <c r="AB19" s="713"/>
      <c r="AC19" s="713"/>
      <c r="AD19" s="714">
        <v>8103</v>
      </c>
      <c r="AE19" s="714"/>
      <c r="AF19" s="714"/>
      <c r="AG19" s="714"/>
      <c r="AH19" s="714"/>
      <c r="AI19" s="714"/>
      <c r="AJ19" s="714"/>
      <c r="AK19" s="714"/>
      <c r="AL19" s="683">
        <v>0.2</v>
      </c>
      <c r="AM19" s="684"/>
      <c r="AN19" s="684"/>
      <c r="AO19" s="715"/>
      <c r="AP19" s="677" t="s">
        <v>275</v>
      </c>
      <c r="AQ19" s="678"/>
      <c r="AR19" s="678"/>
      <c r="AS19" s="678"/>
      <c r="AT19" s="678"/>
      <c r="AU19" s="678"/>
      <c r="AV19" s="678"/>
      <c r="AW19" s="678"/>
      <c r="AX19" s="678"/>
      <c r="AY19" s="678"/>
      <c r="AZ19" s="678"/>
      <c r="BA19" s="678"/>
      <c r="BB19" s="678"/>
      <c r="BC19" s="678"/>
      <c r="BD19" s="678"/>
      <c r="BE19" s="678"/>
      <c r="BF19" s="679"/>
      <c r="BG19" s="680" t="s">
        <v>130</v>
      </c>
      <c r="BH19" s="681"/>
      <c r="BI19" s="681"/>
      <c r="BJ19" s="681"/>
      <c r="BK19" s="681"/>
      <c r="BL19" s="681"/>
      <c r="BM19" s="681"/>
      <c r="BN19" s="682"/>
      <c r="BO19" s="713" t="s">
        <v>186</v>
      </c>
      <c r="BP19" s="713"/>
      <c r="BQ19" s="713"/>
      <c r="BR19" s="713"/>
      <c r="BS19" s="686" t="s">
        <v>140</v>
      </c>
      <c r="BT19" s="681"/>
      <c r="BU19" s="681"/>
      <c r="BV19" s="681"/>
      <c r="BW19" s="681"/>
      <c r="BX19" s="681"/>
      <c r="BY19" s="681"/>
      <c r="BZ19" s="681"/>
      <c r="CA19" s="681"/>
      <c r="CB19" s="726"/>
      <c r="CD19" s="727" t="s">
        <v>276</v>
      </c>
      <c r="CE19" s="724"/>
      <c r="CF19" s="724"/>
      <c r="CG19" s="724"/>
      <c r="CH19" s="724"/>
      <c r="CI19" s="724"/>
      <c r="CJ19" s="724"/>
      <c r="CK19" s="724"/>
      <c r="CL19" s="724"/>
      <c r="CM19" s="724"/>
      <c r="CN19" s="724"/>
      <c r="CO19" s="724"/>
      <c r="CP19" s="724"/>
      <c r="CQ19" s="725"/>
      <c r="CR19" s="680" t="s">
        <v>130</v>
      </c>
      <c r="CS19" s="681"/>
      <c r="CT19" s="681"/>
      <c r="CU19" s="681"/>
      <c r="CV19" s="681"/>
      <c r="CW19" s="681"/>
      <c r="CX19" s="681"/>
      <c r="CY19" s="682"/>
      <c r="CZ19" s="713" t="s">
        <v>130</v>
      </c>
      <c r="DA19" s="713"/>
      <c r="DB19" s="713"/>
      <c r="DC19" s="713"/>
      <c r="DD19" s="686" t="s">
        <v>130</v>
      </c>
      <c r="DE19" s="681"/>
      <c r="DF19" s="681"/>
      <c r="DG19" s="681"/>
      <c r="DH19" s="681"/>
      <c r="DI19" s="681"/>
      <c r="DJ19" s="681"/>
      <c r="DK19" s="681"/>
      <c r="DL19" s="681"/>
      <c r="DM19" s="681"/>
      <c r="DN19" s="681"/>
      <c r="DO19" s="681"/>
      <c r="DP19" s="682"/>
      <c r="DQ19" s="686" t="s">
        <v>140</v>
      </c>
      <c r="DR19" s="681"/>
      <c r="DS19" s="681"/>
      <c r="DT19" s="681"/>
      <c r="DU19" s="681"/>
      <c r="DV19" s="681"/>
      <c r="DW19" s="681"/>
      <c r="DX19" s="681"/>
      <c r="DY19" s="681"/>
      <c r="DZ19" s="681"/>
      <c r="EA19" s="681"/>
      <c r="EB19" s="681"/>
      <c r="EC19" s="726"/>
    </row>
    <row r="20" spans="2:133" ht="11.25" customHeight="1" x14ac:dyDescent="0.15">
      <c r="B20" s="677" t="s">
        <v>277</v>
      </c>
      <c r="C20" s="678"/>
      <c r="D20" s="678"/>
      <c r="E20" s="678"/>
      <c r="F20" s="678"/>
      <c r="G20" s="678"/>
      <c r="H20" s="678"/>
      <c r="I20" s="678"/>
      <c r="J20" s="678"/>
      <c r="K20" s="678"/>
      <c r="L20" s="678"/>
      <c r="M20" s="678"/>
      <c r="N20" s="678"/>
      <c r="O20" s="678"/>
      <c r="P20" s="678"/>
      <c r="Q20" s="679"/>
      <c r="R20" s="680">
        <v>2780</v>
      </c>
      <c r="S20" s="681"/>
      <c r="T20" s="681"/>
      <c r="U20" s="681"/>
      <c r="V20" s="681"/>
      <c r="W20" s="681"/>
      <c r="X20" s="681"/>
      <c r="Y20" s="682"/>
      <c r="Z20" s="713">
        <v>0</v>
      </c>
      <c r="AA20" s="713"/>
      <c r="AB20" s="713"/>
      <c r="AC20" s="713"/>
      <c r="AD20" s="714">
        <v>2780</v>
      </c>
      <c r="AE20" s="714"/>
      <c r="AF20" s="714"/>
      <c r="AG20" s="714"/>
      <c r="AH20" s="714"/>
      <c r="AI20" s="714"/>
      <c r="AJ20" s="714"/>
      <c r="AK20" s="714"/>
      <c r="AL20" s="683">
        <v>0.1</v>
      </c>
      <c r="AM20" s="684"/>
      <c r="AN20" s="684"/>
      <c r="AO20" s="715"/>
      <c r="AP20" s="677" t="s">
        <v>278</v>
      </c>
      <c r="AQ20" s="678"/>
      <c r="AR20" s="678"/>
      <c r="AS20" s="678"/>
      <c r="AT20" s="678"/>
      <c r="AU20" s="678"/>
      <c r="AV20" s="678"/>
      <c r="AW20" s="678"/>
      <c r="AX20" s="678"/>
      <c r="AY20" s="678"/>
      <c r="AZ20" s="678"/>
      <c r="BA20" s="678"/>
      <c r="BB20" s="678"/>
      <c r="BC20" s="678"/>
      <c r="BD20" s="678"/>
      <c r="BE20" s="678"/>
      <c r="BF20" s="679"/>
      <c r="BG20" s="680" t="s">
        <v>130</v>
      </c>
      <c r="BH20" s="681"/>
      <c r="BI20" s="681"/>
      <c r="BJ20" s="681"/>
      <c r="BK20" s="681"/>
      <c r="BL20" s="681"/>
      <c r="BM20" s="681"/>
      <c r="BN20" s="682"/>
      <c r="BO20" s="713" t="s">
        <v>130</v>
      </c>
      <c r="BP20" s="713"/>
      <c r="BQ20" s="713"/>
      <c r="BR20" s="713"/>
      <c r="BS20" s="686" t="s">
        <v>130</v>
      </c>
      <c r="BT20" s="681"/>
      <c r="BU20" s="681"/>
      <c r="BV20" s="681"/>
      <c r="BW20" s="681"/>
      <c r="BX20" s="681"/>
      <c r="BY20" s="681"/>
      <c r="BZ20" s="681"/>
      <c r="CA20" s="681"/>
      <c r="CB20" s="726"/>
      <c r="CD20" s="727" t="s">
        <v>279</v>
      </c>
      <c r="CE20" s="724"/>
      <c r="CF20" s="724"/>
      <c r="CG20" s="724"/>
      <c r="CH20" s="724"/>
      <c r="CI20" s="724"/>
      <c r="CJ20" s="724"/>
      <c r="CK20" s="724"/>
      <c r="CL20" s="724"/>
      <c r="CM20" s="724"/>
      <c r="CN20" s="724"/>
      <c r="CO20" s="724"/>
      <c r="CP20" s="724"/>
      <c r="CQ20" s="725"/>
      <c r="CR20" s="680">
        <v>8326353</v>
      </c>
      <c r="CS20" s="681"/>
      <c r="CT20" s="681"/>
      <c r="CU20" s="681"/>
      <c r="CV20" s="681"/>
      <c r="CW20" s="681"/>
      <c r="CX20" s="681"/>
      <c r="CY20" s="682"/>
      <c r="CZ20" s="713">
        <v>100</v>
      </c>
      <c r="DA20" s="713"/>
      <c r="DB20" s="713"/>
      <c r="DC20" s="713"/>
      <c r="DD20" s="686">
        <v>1214891</v>
      </c>
      <c r="DE20" s="681"/>
      <c r="DF20" s="681"/>
      <c r="DG20" s="681"/>
      <c r="DH20" s="681"/>
      <c r="DI20" s="681"/>
      <c r="DJ20" s="681"/>
      <c r="DK20" s="681"/>
      <c r="DL20" s="681"/>
      <c r="DM20" s="681"/>
      <c r="DN20" s="681"/>
      <c r="DO20" s="681"/>
      <c r="DP20" s="682"/>
      <c r="DQ20" s="686">
        <v>4473129</v>
      </c>
      <c r="DR20" s="681"/>
      <c r="DS20" s="681"/>
      <c r="DT20" s="681"/>
      <c r="DU20" s="681"/>
      <c r="DV20" s="681"/>
      <c r="DW20" s="681"/>
      <c r="DX20" s="681"/>
      <c r="DY20" s="681"/>
      <c r="DZ20" s="681"/>
      <c r="EA20" s="681"/>
      <c r="EB20" s="681"/>
      <c r="EC20" s="726"/>
    </row>
    <row r="21" spans="2:133" ht="11.25" customHeight="1" x14ac:dyDescent="0.15">
      <c r="B21" s="677" t="s">
        <v>280</v>
      </c>
      <c r="C21" s="678"/>
      <c r="D21" s="678"/>
      <c r="E21" s="678"/>
      <c r="F21" s="678"/>
      <c r="G21" s="678"/>
      <c r="H21" s="678"/>
      <c r="I21" s="678"/>
      <c r="J21" s="678"/>
      <c r="K21" s="678"/>
      <c r="L21" s="678"/>
      <c r="M21" s="678"/>
      <c r="N21" s="678"/>
      <c r="O21" s="678"/>
      <c r="P21" s="678"/>
      <c r="Q21" s="679"/>
      <c r="R21" s="680">
        <v>1313</v>
      </c>
      <c r="S21" s="681"/>
      <c r="T21" s="681"/>
      <c r="U21" s="681"/>
      <c r="V21" s="681"/>
      <c r="W21" s="681"/>
      <c r="X21" s="681"/>
      <c r="Y21" s="682"/>
      <c r="Z21" s="713">
        <v>0</v>
      </c>
      <c r="AA21" s="713"/>
      <c r="AB21" s="713"/>
      <c r="AC21" s="713"/>
      <c r="AD21" s="714">
        <v>1313</v>
      </c>
      <c r="AE21" s="714"/>
      <c r="AF21" s="714"/>
      <c r="AG21" s="714"/>
      <c r="AH21" s="714"/>
      <c r="AI21" s="714"/>
      <c r="AJ21" s="714"/>
      <c r="AK21" s="714"/>
      <c r="AL21" s="683">
        <v>0</v>
      </c>
      <c r="AM21" s="684"/>
      <c r="AN21" s="684"/>
      <c r="AO21" s="715"/>
      <c r="AP21" s="775" t="s">
        <v>281</v>
      </c>
      <c r="AQ21" s="782"/>
      <c r="AR21" s="782"/>
      <c r="AS21" s="782"/>
      <c r="AT21" s="782"/>
      <c r="AU21" s="782"/>
      <c r="AV21" s="782"/>
      <c r="AW21" s="782"/>
      <c r="AX21" s="782"/>
      <c r="AY21" s="782"/>
      <c r="AZ21" s="782"/>
      <c r="BA21" s="782"/>
      <c r="BB21" s="782"/>
      <c r="BC21" s="782"/>
      <c r="BD21" s="782"/>
      <c r="BE21" s="782"/>
      <c r="BF21" s="777"/>
      <c r="BG21" s="680" t="s">
        <v>186</v>
      </c>
      <c r="BH21" s="681"/>
      <c r="BI21" s="681"/>
      <c r="BJ21" s="681"/>
      <c r="BK21" s="681"/>
      <c r="BL21" s="681"/>
      <c r="BM21" s="681"/>
      <c r="BN21" s="682"/>
      <c r="BO21" s="713" t="s">
        <v>140</v>
      </c>
      <c r="BP21" s="713"/>
      <c r="BQ21" s="713"/>
      <c r="BR21" s="713"/>
      <c r="BS21" s="686" t="s">
        <v>140</v>
      </c>
      <c r="BT21" s="681"/>
      <c r="BU21" s="681"/>
      <c r="BV21" s="681"/>
      <c r="BW21" s="681"/>
      <c r="BX21" s="681"/>
      <c r="BY21" s="681"/>
      <c r="BZ21" s="681"/>
      <c r="CA21" s="681"/>
      <c r="CB21" s="726"/>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x14ac:dyDescent="0.15">
      <c r="B22" s="677" t="s">
        <v>282</v>
      </c>
      <c r="C22" s="678"/>
      <c r="D22" s="678"/>
      <c r="E22" s="678"/>
      <c r="F22" s="678"/>
      <c r="G22" s="678"/>
      <c r="H22" s="678"/>
      <c r="I22" s="678"/>
      <c r="J22" s="678"/>
      <c r="K22" s="678"/>
      <c r="L22" s="678"/>
      <c r="M22" s="678"/>
      <c r="N22" s="678"/>
      <c r="O22" s="678"/>
      <c r="P22" s="678"/>
      <c r="Q22" s="679"/>
      <c r="R22" s="680">
        <v>34269</v>
      </c>
      <c r="S22" s="681"/>
      <c r="T22" s="681"/>
      <c r="U22" s="681"/>
      <c r="V22" s="681"/>
      <c r="W22" s="681"/>
      <c r="X22" s="681"/>
      <c r="Y22" s="682"/>
      <c r="Z22" s="713">
        <v>0.4</v>
      </c>
      <c r="AA22" s="713"/>
      <c r="AB22" s="713"/>
      <c r="AC22" s="713"/>
      <c r="AD22" s="714" t="s">
        <v>130</v>
      </c>
      <c r="AE22" s="714"/>
      <c r="AF22" s="714"/>
      <c r="AG22" s="714"/>
      <c r="AH22" s="714"/>
      <c r="AI22" s="714"/>
      <c r="AJ22" s="714"/>
      <c r="AK22" s="714"/>
      <c r="AL22" s="683" t="s">
        <v>186</v>
      </c>
      <c r="AM22" s="684"/>
      <c r="AN22" s="684"/>
      <c r="AO22" s="715"/>
      <c r="AP22" s="775" t="s">
        <v>283</v>
      </c>
      <c r="AQ22" s="782"/>
      <c r="AR22" s="782"/>
      <c r="AS22" s="782"/>
      <c r="AT22" s="782"/>
      <c r="AU22" s="782"/>
      <c r="AV22" s="782"/>
      <c r="AW22" s="782"/>
      <c r="AX22" s="782"/>
      <c r="AY22" s="782"/>
      <c r="AZ22" s="782"/>
      <c r="BA22" s="782"/>
      <c r="BB22" s="782"/>
      <c r="BC22" s="782"/>
      <c r="BD22" s="782"/>
      <c r="BE22" s="782"/>
      <c r="BF22" s="777"/>
      <c r="BG22" s="680" t="s">
        <v>140</v>
      </c>
      <c r="BH22" s="681"/>
      <c r="BI22" s="681"/>
      <c r="BJ22" s="681"/>
      <c r="BK22" s="681"/>
      <c r="BL22" s="681"/>
      <c r="BM22" s="681"/>
      <c r="BN22" s="682"/>
      <c r="BO22" s="713" t="s">
        <v>186</v>
      </c>
      <c r="BP22" s="713"/>
      <c r="BQ22" s="713"/>
      <c r="BR22" s="713"/>
      <c r="BS22" s="686" t="s">
        <v>130</v>
      </c>
      <c r="BT22" s="681"/>
      <c r="BU22" s="681"/>
      <c r="BV22" s="681"/>
      <c r="BW22" s="681"/>
      <c r="BX22" s="681"/>
      <c r="BY22" s="681"/>
      <c r="BZ22" s="681"/>
      <c r="CA22" s="681"/>
      <c r="CB22" s="726"/>
      <c r="CD22" s="784" t="s">
        <v>284</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x14ac:dyDescent="0.15">
      <c r="B23" s="677" t="s">
        <v>285</v>
      </c>
      <c r="C23" s="678"/>
      <c r="D23" s="678"/>
      <c r="E23" s="678"/>
      <c r="F23" s="678"/>
      <c r="G23" s="678"/>
      <c r="H23" s="678"/>
      <c r="I23" s="678"/>
      <c r="J23" s="678"/>
      <c r="K23" s="678"/>
      <c r="L23" s="678"/>
      <c r="M23" s="678"/>
      <c r="N23" s="678"/>
      <c r="O23" s="678"/>
      <c r="P23" s="678"/>
      <c r="Q23" s="679"/>
      <c r="R23" s="680" t="s">
        <v>140</v>
      </c>
      <c r="S23" s="681"/>
      <c r="T23" s="681"/>
      <c r="U23" s="681"/>
      <c r="V23" s="681"/>
      <c r="W23" s="681"/>
      <c r="X23" s="681"/>
      <c r="Y23" s="682"/>
      <c r="Z23" s="713" t="s">
        <v>130</v>
      </c>
      <c r="AA23" s="713"/>
      <c r="AB23" s="713"/>
      <c r="AC23" s="713"/>
      <c r="AD23" s="714" t="s">
        <v>140</v>
      </c>
      <c r="AE23" s="714"/>
      <c r="AF23" s="714"/>
      <c r="AG23" s="714"/>
      <c r="AH23" s="714"/>
      <c r="AI23" s="714"/>
      <c r="AJ23" s="714"/>
      <c r="AK23" s="714"/>
      <c r="AL23" s="683" t="s">
        <v>130</v>
      </c>
      <c r="AM23" s="684"/>
      <c r="AN23" s="684"/>
      <c r="AO23" s="715"/>
      <c r="AP23" s="775" t="s">
        <v>286</v>
      </c>
      <c r="AQ23" s="782"/>
      <c r="AR23" s="782"/>
      <c r="AS23" s="782"/>
      <c r="AT23" s="782"/>
      <c r="AU23" s="782"/>
      <c r="AV23" s="782"/>
      <c r="AW23" s="782"/>
      <c r="AX23" s="782"/>
      <c r="AY23" s="782"/>
      <c r="AZ23" s="782"/>
      <c r="BA23" s="782"/>
      <c r="BB23" s="782"/>
      <c r="BC23" s="782"/>
      <c r="BD23" s="782"/>
      <c r="BE23" s="782"/>
      <c r="BF23" s="777"/>
      <c r="BG23" s="680" t="s">
        <v>140</v>
      </c>
      <c r="BH23" s="681"/>
      <c r="BI23" s="681"/>
      <c r="BJ23" s="681"/>
      <c r="BK23" s="681"/>
      <c r="BL23" s="681"/>
      <c r="BM23" s="681"/>
      <c r="BN23" s="682"/>
      <c r="BO23" s="713" t="s">
        <v>140</v>
      </c>
      <c r="BP23" s="713"/>
      <c r="BQ23" s="713"/>
      <c r="BR23" s="713"/>
      <c r="BS23" s="686" t="s">
        <v>140</v>
      </c>
      <c r="BT23" s="681"/>
      <c r="BU23" s="681"/>
      <c r="BV23" s="681"/>
      <c r="BW23" s="681"/>
      <c r="BX23" s="681"/>
      <c r="BY23" s="681"/>
      <c r="BZ23" s="681"/>
      <c r="CA23" s="681"/>
      <c r="CB23" s="726"/>
      <c r="CD23" s="784" t="s">
        <v>226</v>
      </c>
      <c r="CE23" s="785"/>
      <c r="CF23" s="785"/>
      <c r="CG23" s="785"/>
      <c r="CH23" s="785"/>
      <c r="CI23" s="785"/>
      <c r="CJ23" s="785"/>
      <c r="CK23" s="785"/>
      <c r="CL23" s="785"/>
      <c r="CM23" s="785"/>
      <c r="CN23" s="785"/>
      <c r="CO23" s="785"/>
      <c r="CP23" s="785"/>
      <c r="CQ23" s="786"/>
      <c r="CR23" s="784" t="s">
        <v>287</v>
      </c>
      <c r="CS23" s="785"/>
      <c r="CT23" s="785"/>
      <c r="CU23" s="785"/>
      <c r="CV23" s="785"/>
      <c r="CW23" s="785"/>
      <c r="CX23" s="785"/>
      <c r="CY23" s="786"/>
      <c r="CZ23" s="784" t="s">
        <v>288</v>
      </c>
      <c r="DA23" s="785"/>
      <c r="DB23" s="785"/>
      <c r="DC23" s="786"/>
      <c r="DD23" s="784" t="s">
        <v>289</v>
      </c>
      <c r="DE23" s="785"/>
      <c r="DF23" s="785"/>
      <c r="DG23" s="785"/>
      <c r="DH23" s="785"/>
      <c r="DI23" s="785"/>
      <c r="DJ23" s="785"/>
      <c r="DK23" s="786"/>
      <c r="DL23" s="793" t="s">
        <v>290</v>
      </c>
      <c r="DM23" s="794"/>
      <c r="DN23" s="794"/>
      <c r="DO23" s="794"/>
      <c r="DP23" s="794"/>
      <c r="DQ23" s="794"/>
      <c r="DR23" s="794"/>
      <c r="DS23" s="794"/>
      <c r="DT23" s="794"/>
      <c r="DU23" s="794"/>
      <c r="DV23" s="795"/>
      <c r="DW23" s="784" t="s">
        <v>291</v>
      </c>
      <c r="DX23" s="785"/>
      <c r="DY23" s="785"/>
      <c r="DZ23" s="785"/>
      <c r="EA23" s="785"/>
      <c r="EB23" s="785"/>
      <c r="EC23" s="786"/>
    </row>
    <row r="24" spans="2:133" ht="11.25" customHeight="1" x14ac:dyDescent="0.15">
      <c r="B24" s="677" t="s">
        <v>292</v>
      </c>
      <c r="C24" s="678"/>
      <c r="D24" s="678"/>
      <c r="E24" s="678"/>
      <c r="F24" s="678"/>
      <c r="G24" s="678"/>
      <c r="H24" s="678"/>
      <c r="I24" s="678"/>
      <c r="J24" s="678"/>
      <c r="K24" s="678"/>
      <c r="L24" s="678"/>
      <c r="M24" s="678"/>
      <c r="N24" s="678"/>
      <c r="O24" s="678"/>
      <c r="P24" s="678"/>
      <c r="Q24" s="679"/>
      <c r="R24" s="680">
        <v>34269</v>
      </c>
      <c r="S24" s="681"/>
      <c r="T24" s="681"/>
      <c r="U24" s="681"/>
      <c r="V24" s="681"/>
      <c r="W24" s="681"/>
      <c r="X24" s="681"/>
      <c r="Y24" s="682"/>
      <c r="Z24" s="713">
        <v>0.4</v>
      </c>
      <c r="AA24" s="713"/>
      <c r="AB24" s="713"/>
      <c r="AC24" s="713"/>
      <c r="AD24" s="714" t="s">
        <v>130</v>
      </c>
      <c r="AE24" s="714"/>
      <c r="AF24" s="714"/>
      <c r="AG24" s="714"/>
      <c r="AH24" s="714"/>
      <c r="AI24" s="714"/>
      <c r="AJ24" s="714"/>
      <c r="AK24" s="714"/>
      <c r="AL24" s="683" t="s">
        <v>130</v>
      </c>
      <c r="AM24" s="684"/>
      <c r="AN24" s="684"/>
      <c r="AO24" s="715"/>
      <c r="AP24" s="775" t="s">
        <v>293</v>
      </c>
      <c r="AQ24" s="782"/>
      <c r="AR24" s="782"/>
      <c r="AS24" s="782"/>
      <c r="AT24" s="782"/>
      <c r="AU24" s="782"/>
      <c r="AV24" s="782"/>
      <c r="AW24" s="782"/>
      <c r="AX24" s="782"/>
      <c r="AY24" s="782"/>
      <c r="AZ24" s="782"/>
      <c r="BA24" s="782"/>
      <c r="BB24" s="782"/>
      <c r="BC24" s="782"/>
      <c r="BD24" s="782"/>
      <c r="BE24" s="782"/>
      <c r="BF24" s="777"/>
      <c r="BG24" s="680" t="s">
        <v>130</v>
      </c>
      <c r="BH24" s="681"/>
      <c r="BI24" s="681"/>
      <c r="BJ24" s="681"/>
      <c r="BK24" s="681"/>
      <c r="BL24" s="681"/>
      <c r="BM24" s="681"/>
      <c r="BN24" s="682"/>
      <c r="BO24" s="713" t="s">
        <v>130</v>
      </c>
      <c r="BP24" s="713"/>
      <c r="BQ24" s="713"/>
      <c r="BR24" s="713"/>
      <c r="BS24" s="686" t="s">
        <v>130</v>
      </c>
      <c r="BT24" s="681"/>
      <c r="BU24" s="681"/>
      <c r="BV24" s="681"/>
      <c r="BW24" s="681"/>
      <c r="BX24" s="681"/>
      <c r="BY24" s="681"/>
      <c r="BZ24" s="681"/>
      <c r="CA24" s="681"/>
      <c r="CB24" s="726"/>
      <c r="CD24" s="738" t="s">
        <v>294</v>
      </c>
      <c r="CE24" s="739"/>
      <c r="CF24" s="739"/>
      <c r="CG24" s="739"/>
      <c r="CH24" s="739"/>
      <c r="CI24" s="739"/>
      <c r="CJ24" s="739"/>
      <c r="CK24" s="739"/>
      <c r="CL24" s="739"/>
      <c r="CM24" s="739"/>
      <c r="CN24" s="739"/>
      <c r="CO24" s="739"/>
      <c r="CP24" s="739"/>
      <c r="CQ24" s="740"/>
      <c r="CR24" s="735">
        <v>2893380</v>
      </c>
      <c r="CS24" s="736"/>
      <c r="CT24" s="736"/>
      <c r="CU24" s="736"/>
      <c r="CV24" s="736"/>
      <c r="CW24" s="736"/>
      <c r="CX24" s="736"/>
      <c r="CY24" s="779"/>
      <c r="CZ24" s="780">
        <v>34.700000000000003</v>
      </c>
      <c r="DA24" s="751"/>
      <c r="DB24" s="751"/>
      <c r="DC24" s="783"/>
      <c r="DD24" s="778">
        <v>2137503</v>
      </c>
      <c r="DE24" s="736"/>
      <c r="DF24" s="736"/>
      <c r="DG24" s="736"/>
      <c r="DH24" s="736"/>
      <c r="DI24" s="736"/>
      <c r="DJ24" s="736"/>
      <c r="DK24" s="779"/>
      <c r="DL24" s="778">
        <v>1965526</v>
      </c>
      <c r="DM24" s="736"/>
      <c r="DN24" s="736"/>
      <c r="DO24" s="736"/>
      <c r="DP24" s="736"/>
      <c r="DQ24" s="736"/>
      <c r="DR24" s="736"/>
      <c r="DS24" s="736"/>
      <c r="DT24" s="736"/>
      <c r="DU24" s="736"/>
      <c r="DV24" s="779"/>
      <c r="DW24" s="780">
        <v>47.6</v>
      </c>
      <c r="DX24" s="751"/>
      <c r="DY24" s="751"/>
      <c r="DZ24" s="751"/>
      <c r="EA24" s="751"/>
      <c r="EB24" s="751"/>
      <c r="EC24" s="781"/>
    </row>
    <row r="25" spans="2:133" ht="11.25" customHeight="1" x14ac:dyDescent="0.15">
      <c r="B25" s="677" t="s">
        <v>295</v>
      </c>
      <c r="C25" s="678"/>
      <c r="D25" s="678"/>
      <c r="E25" s="678"/>
      <c r="F25" s="678"/>
      <c r="G25" s="678"/>
      <c r="H25" s="678"/>
      <c r="I25" s="678"/>
      <c r="J25" s="678"/>
      <c r="K25" s="678"/>
      <c r="L25" s="678"/>
      <c r="M25" s="678"/>
      <c r="N25" s="678"/>
      <c r="O25" s="678"/>
      <c r="P25" s="678"/>
      <c r="Q25" s="679"/>
      <c r="R25" s="680" t="s">
        <v>186</v>
      </c>
      <c r="S25" s="681"/>
      <c r="T25" s="681"/>
      <c r="U25" s="681"/>
      <c r="V25" s="681"/>
      <c r="W25" s="681"/>
      <c r="X25" s="681"/>
      <c r="Y25" s="682"/>
      <c r="Z25" s="713" t="s">
        <v>130</v>
      </c>
      <c r="AA25" s="713"/>
      <c r="AB25" s="713"/>
      <c r="AC25" s="713"/>
      <c r="AD25" s="714" t="s">
        <v>130</v>
      </c>
      <c r="AE25" s="714"/>
      <c r="AF25" s="714"/>
      <c r="AG25" s="714"/>
      <c r="AH25" s="714"/>
      <c r="AI25" s="714"/>
      <c r="AJ25" s="714"/>
      <c r="AK25" s="714"/>
      <c r="AL25" s="683" t="s">
        <v>130</v>
      </c>
      <c r="AM25" s="684"/>
      <c r="AN25" s="684"/>
      <c r="AO25" s="715"/>
      <c r="AP25" s="775" t="s">
        <v>296</v>
      </c>
      <c r="AQ25" s="782"/>
      <c r="AR25" s="782"/>
      <c r="AS25" s="782"/>
      <c r="AT25" s="782"/>
      <c r="AU25" s="782"/>
      <c r="AV25" s="782"/>
      <c r="AW25" s="782"/>
      <c r="AX25" s="782"/>
      <c r="AY25" s="782"/>
      <c r="AZ25" s="782"/>
      <c r="BA25" s="782"/>
      <c r="BB25" s="782"/>
      <c r="BC25" s="782"/>
      <c r="BD25" s="782"/>
      <c r="BE25" s="782"/>
      <c r="BF25" s="777"/>
      <c r="BG25" s="680" t="s">
        <v>130</v>
      </c>
      <c r="BH25" s="681"/>
      <c r="BI25" s="681"/>
      <c r="BJ25" s="681"/>
      <c r="BK25" s="681"/>
      <c r="BL25" s="681"/>
      <c r="BM25" s="681"/>
      <c r="BN25" s="682"/>
      <c r="BO25" s="713" t="s">
        <v>130</v>
      </c>
      <c r="BP25" s="713"/>
      <c r="BQ25" s="713"/>
      <c r="BR25" s="713"/>
      <c r="BS25" s="686" t="s">
        <v>140</v>
      </c>
      <c r="BT25" s="681"/>
      <c r="BU25" s="681"/>
      <c r="BV25" s="681"/>
      <c r="BW25" s="681"/>
      <c r="BX25" s="681"/>
      <c r="BY25" s="681"/>
      <c r="BZ25" s="681"/>
      <c r="CA25" s="681"/>
      <c r="CB25" s="726"/>
      <c r="CD25" s="727" t="s">
        <v>297</v>
      </c>
      <c r="CE25" s="724"/>
      <c r="CF25" s="724"/>
      <c r="CG25" s="724"/>
      <c r="CH25" s="724"/>
      <c r="CI25" s="724"/>
      <c r="CJ25" s="724"/>
      <c r="CK25" s="724"/>
      <c r="CL25" s="724"/>
      <c r="CM25" s="724"/>
      <c r="CN25" s="724"/>
      <c r="CO25" s="724"/>
      <c r="CP25" s="724"/>
      <c r="CQ25" s="725"/>
      <c r="CR25" s="680">
        <v>1450095</v>
      </c>
      <c r="CS25" s="699"/>
      <c r="CT25" s="699"/>
      <c r="CU25" s="699"/>
      <c r="CV25" s="699"/>
      <c r="CW25" s="699"/>
      <c r="CX25" s="699"/>
      <c r="CY25" s="700"/>
      <c r="CZ25" s="683">
        <v>17.399999999999999</v>
      </c>
      <c r="DA25" s="701"/>
      <c r="DB25" s="701"/>
      <c r="DC25" s="702"/>
      <c r="DD25" s="686">
        <v>1369631</v>
      </c>
      <c r="DE25" s="699"/>
      <c r="DF25" s="699"/>
      <c r="DG25" s="699"/>
      <c r="DH25" s="699"/>
      <c r="DI25" s="699"/>
      <c r="DJ25" s="699"/>
      <c r="DK25" s="700"/>
      <c r="DL25" s="686">
        <v>1334896</v>
      </c>
      <c r="DM25" s="699"/>
      <c r="DN25" s="699"/>
      <c r="DO25" s="699"/>
      <c r="DP25" s="699"/>
      <c r="DQ25" s="699"/>
      <c r="DR25" s="699"/>
      <c r="DS25" s="699"/>
      <c r="DT25" s="699"/>
      <c r="DU25" s="699"/>
      <c r="DV25" s="700"/>
      <c r="DW25" s="683">
        <v>32.299999999999997</v>
      </c>
      <c r="DX25" s="701"/>
      <c r="DY25" s="701"/>
      <c r="DZ25" s="701"/>
      <c r="EA25" s="701"/>
      <c r="EB25" s="701"/>
      <c r="EC25" s="719"/>
    </row>
    <row r="26" spans="2:133" ht="11.25" customHeight="1" x14ac:dyDescent="0.15">
      <c r="B26" s="677" t="s">
        <v>298</v>
      </c>
      <c r="C26" s="678"/>
      <c r="D26" s="678"/>
      <c r="E26" s="678"/>
      <c r="F26" s="678"/>
      <c r="G26" s="678"/>
      <c r="H26" s="678"/>
      <c r="I26" s="678"/>
      <c r="J26" s="678"/>
      <c r="K26" s="678"/>
      <c r="L26" s="678"/>
      <c r="M26" s="678"/>
      <c r="N26" s="678"/>
      <c r="O26" s="678"/>
      <c r="P26" s="678"/>
      <c r="Q26" s="679"/>
      <c r="R26" s="680">
        <v>3993890</v>
      </c>
      <c r="S26" s="681"/>
      <c r="T26" s="681"/>
      <c r="U26" s="681"/>
      <c r="V26" s="681"/>
      <c r="W26" s="681"/>
      <c r="X26" s="681"/>
      <c r="Y26" s="682"/>
      <c r="Z26" s="713">
        <v>46.8</v>
      </c>
      <c r="AA26" s="713"/>
      <c r="AB26" s="713"/>
      <c r="AC26" s="713"/>
      <c r="AD26" s="714">
        <v>3959621</v>
      </c>
      <c r="AE26" s="714"/>
      <c r="AF26" s="714"/>
      <c r="AG26" s="714"/>
      <c r="AH26" s="714"/>
      <c r="AI26" s="714"/>
      <c r="AJ26" s="714"/>
      <c r="AK26" s="714"/>
      <c r="AL26" s="683">
        <v>99.7</v>
      </c>
      <c r="AM26" s="684"/>
      <c r="AN26" s="684"/>
      <c r="AO26" s="715"/>
      <c r="AP26" s="775" t="s">
        <v>299</v>
      </c>
      <c r="AQ26" s="776"/>
      <c r="AR26" s="776"/>
      <c r="AS26" s="776"/>
      <c r="AT26" s="776"/>
      <c r="AU26" s="776"/>
      <c r="AV26" s="776"/>
      <c r="AW26" s="776"/>
      <c r="AX26" s="776"/>
      <c r="AY26" s="776"/>
      <c r="AZ26" s="776"/>
      <c r="BA26" s="776"/>
      <c r="BB26" s="776"/>
      <c r="BC26" s="776"/>
      <c r="BD26" s="776"/>
      <c r="BE26" s="776"/>
      <c r="BF26" s="777"/>
      <c r="BG26" s="680" t="s">
        <v>130</v>
      </c>
      <c r="BH26" s="681"/>
      <c r="BI26" s="681"/>
      <c r="BJ26" s="681"/>
      <c r="BK26" s="681"/>
      <c r="BL26" s="681"/>
      <c r="BM26" s="681"/>
      <c r="BN26" s="682"/>
      <c r="BO26" s="713" t="s">
        <v>140</v>
      </c>
      <c r="BP26" s="713"/>
      <c r="BQ26" s="713"/>
      <c r="BR26" s="713"/>
      <c r="BS26" s="686" t="s">
        <v>186</v>
      </c>
      <c r="BT26" s="681"/>
      <c r="BU26" s="681"/>
      <c r="BV26" s="681"/>
      <c r="BW26" s="681"/>
      <c r="BX26" s="681"/>
      <c r="BY26" s="681"/>
      <c r="BZ26" s="681"/>
      <c r="CA26" s="681"/>
      <c r="CB26" s="726"/>
      <c r="CD26" s="727" t="s">
        <v>300</v>
      </c>
      <c r="CE26" s="724"/>
      <c r="CF26" s="724"/>
      <c r="CG26" s="724"/>
      <c r="CH26" s="724"/>
      <c r="CI26" s="724"/>
      <c r="CJ26" s="724"/>
      <c r="CK26" s="724"/>
      <c r="CL26" s="724"/>
      <c r="CM26" s="724"/>
      <c r="CN26" s="724"/>
      <c r="CO26" s="724"/>
      <c r="CP26" s="724"/>
      <c r="CQ26" s="725"/>
      <c r="CR26" s="680">
        <v>957420</v>
      </c>
      <c r="CS26" s="681"/>
      <c r="CT26" s="681"/>
      <c r="CU26" s="681"/>
      <c r="CV26" s="681"/>
      <c r="CW26" s="681"/>
      <c r="CX26" s="681"/>
      <c r="CY26" s="682"/>
      <c r="CZ26" s="683">
        <v>11.5</v>
      </c>
      <c r="DA26" s="701"/>
      <c r="DB26" s="701"/>
      <c r="DC26" s="702"/>
      <c r="DD26" s="686">
        <v>908436</v>
      </c>
      <c r="DE26" s="681"/>
      <c r="DF26" s="681"/>
      <c r="DG26" s="681"/>
      <c r="DH26" s="681"/>
      <c r="DI26" s="681"/>
      <c r="DJ26" s="681"/>
      <c r="DK26" s="682"/>
      <c r="DL26" s="686" t="s">
        <v>130</v>
      </c>
      <c r="DM26" s="681"/>
      <c r="DN26" s="681"/>
      <c r="DO26" s="681"/>
      <c r="DP26" s="681"/>
      <c r="DQ26" s="681"/>
      <c r="DR26" s="681"/>
      <c r="DS26" s="681"/>
      <c r="DT26" s="681"/>
      <c r="DU26" s="681"/>
      <c r="DV26" s="682"/>
      <c r="DW26" s="683" t="s">
        <v>140</v>
      </c>
      <c r="DX26" s="701"/>
      <c r="DY26" s="701"/>
      <c r="DZ26" s="701"/>
      <c r="EA26" s="701"/>
      <c r="EB26" s="701"/>
      <c r="EC26" s="719"/>
    </row>
    <row r="27" spans="2:133" ht="11.25" customHeight="1" x14ac:dyDescent="0.15">
      <c r="B27" s="677" t="s">
        <v>301</v>
      </c>
      <c r="C27" s="678"/>
      <c r="D27" s="678"/>
      <c r="E27" s="678"/>
      <c r="F27" s="678"/>
      <c r="G27" s="678"/>
      <c r="H27" s="678"/>
      <c r="I27" s="678"/>
      <c r="J27" s="678"/>
      <c r="K27" s="678"/>
      <c r="L27" s="678"/>
      <c r="M27" s="678"/>
      <c r="N27" s="678"/>
      <c r="O27" s="678"/>
      <c r="P27" s="678"/>
      <c r="Q27" s="679"/>
      <c r="R27" s="680">
        <v>1770</v>
      </c>
      <c r="S27" s="681"/>
      <c r="T27" s="681"/>
      <c r="U27" s="681"/>
      <c r="V27" s="681"/>
      <c r="W27" s="681"/>
      <c r="X27" s="681"/>
      <c r="Y27" s="682"/>
      <c r="Z27" s="713">
        <v>0</v>
      </c>
      <c r="AA27" s="713"/>
      <c r="AB27" s="713"/>
      <c r="AC27" s="713"/>
      <c r="AD27" s="714">
        <v>1770</v>
      </c>
      <c r="AE27" s="714"/>
      <c r="AF27" s="714"/>
      <c r="AG27" s="714"/>
      <c r="AH27" s="714"/>
      <c r="AI27" s="714"/>
      <c r="AJ27" s="714"/>
      <c r="AK27" s="714"/>
      <c r="AL27" s="683">
        <v>0</v>
      </c>
      <c r="AM27" s="684"/>
      <c r="AN27" s="684"/>
      <c r="AO27" s="715"/>
      <c r="AP27" s="677" t="s">
        <v>302</v>
      </c>
      <c r="AQ27" s="678"/>
      <c r="AR27" s="678"/>
      <c r="AS27" s="678"/>
      <c r="AT27" s="678"/>
      <c r="AU27" s="678"/>
      <c r="AV27" s="678"/>
      <c r="AW27" s="678"/>
      <c r="AX27" s="678"/>
      <c r="AY27" s="678"/>
      <c r="AZ27" s="678"/>
      <c r="BA27" s="678"/>
      <c r="BB27" s="678"/>
      <c r="BC27" s="678"/>
      <c r="BD27" s="678"/>
      <c r="BE27" s="678"/>
      <c r="BF27" s="679"/>
      <c r="BG27" s="680">
        <v>3422842</v>
      </c>
      <c r="BH27" s="681"/>
      <c r="BI27" s="681"/>
      <c r="BJ27" s="681"/>
      <c r="BK27" s="681"/>
      <c r="BL27" s="681"/>
      <c r="BM27" s="681"/>
      <c r="BN27" s="682"/>
      <c r="BO27" s="713">
        <v>100</v>
      </c>
      <c r="BP27" s="713"/>
      <c r="BQ27" s="713"/>
      <c r="BR27" s="713"/>
      <c r="BS27" s="686">
        <v>91402</v>
      </c>
      <c r="BT27" s="681"/>
      <c r="BU27" s="681"/>
      <c r="BV27" s="681"/>
      <c r="BW27" s="681"/>
      <c r="BX27" s="681"/>
      <c r="BY27" s="681"/>
      <c r="BZ27" s="681"/>
      <c r="CA27" s="681"/>
      <c r="CB27" s="726"/>
      <c r="CD27" s="727" t="s">
        <v>303</v>
      </c>
      <c r="CE27" s="724"/>
      <c r="CF27" s="724"/>
      <c r="CG27" s="724"/>
      <c r="CH27" s="724"/>
      <c r="CI27" s="724"/>
      <c r="CJ27" s="724"/>
      <c r="CK27" s="724"/>
      <c r="CL27" s="724"/>
      <c r="CM27" s="724"/>
      <c r="CN27" s="724"/>
      <c r="CO27" s="724"/>
      <c r="CP27" s="724"/>
      <c r="CQ27" s="725"/>
      <c r="CR27" s="680">
        <v>887465</v>
      </c>
      <c r="CS27" s="699"/>
      <c r="CT27" s="699"/>
      <c r="CU27" s="699"/>
      <c r="CV27" s="699"/>
      <c r="CW27" s="699"/>
      <c r="CX27" s="699"/>
      <c r="CY27" s="700"/>
      <c r="CZ27" s="683">
        <v>10.7</v>
      </c>
      <c r="DA27" s="701"/>
      <c r="DB27" s="701"/>
      <c r="DC27" s="702"/>
      <c r="DD27" s="686">
        <v>212052</v>
      </c>
      <c r="DE27" s="699"/>
      <c r="DF27" s="699"/>
      <c r="DG27" s="699"/>
      <c r="DH27" s="699"/>
      <c r="DI27" s="699"/>
      <c r="DJ27" s="699"/>
      <c r="DK27" s="700"/>
      <c r="DL27" s="686">
        <v>203430</v>
      </c>
      <c r="DM27" s="699"/>
      <c r="DN27" s="699"/>
      <c r="DO27" s="699"/>
      <c r="DP27" s="699"/>
      <c r="DQ27" s="699"/>
      <c r="DR27" s="699"/>
      <c r="DS27" s="699"/>
      <c r="DT27" s="699"/>
      <c r="DU27" s="699"/>
      <c r="DV27" s="700"/>
      <c r="DW27" s="683">
        <v>4.9000000000000004</v>
      </c>
      <c r="DX27" s="701"/>
      <c r="DY27" s="701"/>
      <c r="DZ27" s="701"/>
      <c r="EA27" s="701"/>
      <c r="EB27" s="701"/>
      <c r="EC27" s="719"/>
    </row>
    <row r="28" spans="2:133" ht="11.25" customHeight="1" x14ac:dyDescent="0.15">
      <c r="B28" s="677" t="s">
        <v>304</v>
      </c>
      <c r="C28" s="678"/>
      <c r="D28" s="678"/>
      <c r="E28" s="678"/>
      <c r="F28" s="678"/>
      <c r="G28" s="678"/>
      <c r="H28" s="678"/>
      <c r="I28" s="678"/>
      <c r="J28" s="678"/>
      <c r="K28" s="678"/>
      <c r="L28" s="678"/>
      <c r="M28" s="678"/>
      <c r="N28" s="678"/>
      <c r="O28" s="678"/>
      <c r="P28" s="678"/>
      <c r="Q28" s="679"/>
      <c r="R28" s="680">
        <v>85008</v>
      </c>
      <c r="S28" s="681"/>
      <c r="T28" s="681"/>
      <c r="U28" s="681"/>
      <c r="V28" s="681"/>
      <c r="W28" s="681"/>
      <c r="X28" s="681"/>
      <c r="Y28" s="682"/>
      <c r="Z28" s="713">
        <v>1</v>
      </c>
      <c r="AA28" s="713"/>
      <c r="AB28" s="713"/>
      <c r="AC28" s="713"/>
      <c r="AD28" s="714" t="s">
        <v>140</v>
      </c>
      <c r="AE28" s="714"/>
      <c r="AF28" s="714"/>
      <c r="AG28" s="714"/>
      <c r="AH28" s="714"/>
      <c r="AI28" s="714"/>
      <c r="AJ28" s="714"/>
      <c r="AK28" s="714"/>
      <c r="AL28" s="683" t="s">
        <v>140</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6"/>
      <c r="CD28" s="727" t="s">
        <v>305</v>
      </c>
      <c r="CE28" s="724"/>
      <c r="CF28" s="724"/>
      <c r="CG28" s="724"/>
      <c r="CH28" s="724"/>
      <c r="CI28" s="724"/>
      <c r="CJ28" s="724"/>
      <c r="CK28" s="724"/>
      <c r="CL28" s="724"/>
      <c r="CM28" s="724"/>
      <c r="CN28" s="724"/>
      <c r="CO28" s="724"/>
      <c r="CP28" s="724"/>
      <c r="CQ28" s="725"/>
      <c r="CR28" s="680">
        <v>555820</v>
      </c>
      <c r="CS28" s="681"/>
      <c r="CT28" s="681"/>
      <c r="CU28" s="681"/>
      <c r="CV28" s="681"/>
      <c r="CW28" s="681"/>
      <c r="CX28" s="681"/>
      <c r="CY28" s="682"/>
      <c r="CZ28" s="683">
        <v>6.7</v>
      </c>
      <c r="DA28" s="701"/>
      <c r="DB28" s="701"/>
      <c r="DC28" s="702"/>
      <c r="DD28" s="686">
        <v>555820</v>
      </c>
      <c r="DE28" s="681"/>
      <c r="DF28" s="681"/>
      <c r="DG28" s="681"/>
      <c r="DH28" s="681"/>
      <c r="DI28" s="681"/>
      <c r="DJ28" s="681"/>
      <c r="DK28" s="682"/>
      <c r="DL28" s="686">
        <v>427200</v>
      </c>
      <c r="DM28" s="681"/>
      <c r="DN28" s="681"/>
      <c r="DO28" s="681"/>
      <c r="DP28" s="681"/>
      <c r="DQ28" s="681"/>
      <c r="DR28" s="681"/>
      <c r="DS28" s="681"/>
      <c r="DT28" s="681"/>
      <c r="DU28" s="681"/>
      <c r="DV28" s="682"/>
      <c r="DW28" s="683">
        <v>10.3</v>
      </c>
      <c r="DX28" s="701"/>
      <c r="DY28" s="701"/>
      <c r="DZ28" s="701"/>
      <c r="EA28" s="701"/>
      <c r="EB28" s="701"/>
      <c r="EC28" s="719"/>
    </row>
    <row r="29" spans="2:133" ht="11.25" customHeight="1" x14ac:dyDescent="0.15">
      <c r="B29" s="677" t="s">
        <v>306</v>
      </c>
      <c r="C29" s="678"/>
      <c r="D29" s="678"/>
      <c r="E29" s="678"/>
      <c r="F29" s="678"/>
      <c r="G29" s="678"/>
      <c r="H29" s="678"/>
      <c r="I29" s="678"/>
      <c r="J29" s="678"/>
      <c r="K29" s="678"/>
      <c r="L29" s="678"/>
      <c r="M29" s="678"/>
      <c r="N29" s="678"/>
      <c r="O29" s="678"/>
      <c r="P29" s="678"/>
      <c r="Q29" s="679"/>
      <c r="R29" s="680">
        <v>8258</v>
      </c>
      <c r="S29" s="681"/>
      <c r="T29" s="681"/>
      <c r="U29" s="681"/>
      <c r="V29" s="681"/>
      <c r="W29" s="681"/>
      <c r="X29" s="681"/>
      <c r="Y29" s="682"/>
      <c r="Z29" s="713">
        <v>0.1</v>
      </c>
      <c r="AA29" s="713"/>
      <c r="AB29" s="713"/>
      <c r="AC29" s="713"/>
      <c r="AD29" s="714">
        <v>5415</v>
      </c>
      <c r="AE29" s="714"/>
      <c r="AF29" s="714"/>
      <c r="AG29" s="714"/>
      <c r="AH29" s="714"/>
      <c r="AI29" s="714"/>
      <c r="AJ29" s="714"/>
      <c r="AK29" s="714"/>
      <c r="AL29" s="683">
        <v>0.1</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68"/>
      <c r="CD29" s="769" t="s">
        <v>307</v>
      </c>
      <c r="CE29" s="770"/>
      <c r="CF29" s="727" t="s">
        <v>308</v>
      </c>
      <c r="CG29" s="724"/>
      <c r="CH29" s="724"/>
      <c r="CI29" s="724"/>
      <c r="CJ29" s="724"/>
      <c r="CK29" s="724"/>
      <c r="CL29" s="724"/>
      <c r="CM29" s="724"/>
      <c r="CN29" s="724"/>
      <c r="CO29" s="724"/>
      <c r="CP29" s="724"/>
      <c r="CQ29" s="725"/>
      <c r="CR29" s="680">
        <v>555744</v>
      </c>
      <c r="CS29" s="699"/>
      <c r="CT29" s="699"/>
      <c r="CU29" s="699"/>
      <c r="CV29" s="699"/>
      <c r="CW29" s="699"/>
      <c r="CX29" s="699"/>
      <c r="CY29" s="700"/>
      <c r="CZ29" s="683">
        <v>6.7</v>
      </c>
      <c r="DA29" s="701"/>
      <c r="DB29" s="701"/>
      <c r="DC29" s="702"/>
      <c r="DD29" s="686">
        <v>555744</v>
      </c>
      <c r="DE29" s="699"/>
      <c r="DF29" s="699"/>
      <c r="DG29" s="699"/>
      <c r="DH29" s="699"/>
      <c r="DI29" s="699"/>
      <c r="DJ29" s="699"/>
      <c r="DK29" s="700"/>
      <c r="DL29" s="686">
        <v>427124</v>
      </c>
      <c r="DM29" s="699"/>
      <c r="DN29" s="699"/>
      <c r="DO29" s="699"/>
      <c r="DP29" s="699"/>
      <c r="DQ29" s="699"/>
      <c r="DR29" s="699"/>
      <c r="DS29" s="699"/>
      <c r="DT29" s="699"/>
      <c r="DU29" s="699"/>
      <c r="DV29" s="700"/>
      <c r="DW29" s="683">
        <v>10.3</v>
      </c>
      <c r="DX29" s="701"/>
      <c r="DY29" s="701"/>
      <c r="DZ29" s="701"/>
      <c r="EA29" s="701"/>
      <c r="EB29" s="701"/>
      <c r="EC29" s="719"/>
    </row>
    <row r="30" spans="2:133" ht="11.25" customHeight="1" x14ac:dyDescent="0.15">
      <c r="B30" s="677" t="s">
        <v>309</v>
      </c>
      <c r="C30" s="678"/>
      <c r="D30" s="678"/>
      <c r="E30" s="678"/>
      <c r="F30" s="678"/>
      <c r="G30" s="678"/>
      <c r="H30" s="678"/>
      <c r="I30" s="678"/>
      <c r="J30" s="678"/>
      <c r="K30" s="678"/>
      <c r="L30" s="678"/>
      <c r="M30" s="678"/>
      <c r="N30" s="678"/>
      <c r="O30" s="678"/>
      <c r="P30" s="678"/>
      <c r="Q30" s="679"/>
      <c r="R30" s="680">
        <v>6223</v>
      </c>
      <c r="S30" s="681"/>
      <c r="T30" s="681"/>
      <c r="U30" s="681"/>
      <c r="V30" s="681"/>
      <c r="W30" s="681"/>
      <c r="X30" s="681"/>
      <c r="Y30" s="682"/>
      <c r="Z30" s="713">
        <v>0.1</v>
      </c>
      <c r="AA30" s="713"/>
      <c r="AB30" s="713"/>
      <c r="AC30" s="713"/>
      <c r="AD30" s="714" t="s">
        <v>140</v>
      </c>
      <c r="AE30" s="714"/>
      <c r="AF30" s="714"/>
      <c r="AG30" s="714"/>
      <c r="AH30" s="714"/>
      <c r="AI30" s="714"/>
      <c r="AJ30" s="714"/>
      <c r="AK30" s="714"/>
      <c r="AL30" s="683" t="s">
        <v>140</v>
      </c>
      <c r="AM30" s="684"/>
      <c r="AN30" s="684"/>
      <c r="AO30" s="715"/>
      <c r="AP30" s="741" t="s">
        <v>226</v>
      </c>
      <c r="AQ30" s="742"/>
      <c r="AR30" s="742"/>
      <c r="AS30" s="742"/>
      <c r="AT30" s="742"/>
      <c r="AU30" s="742"/>
      <c r="AV30" s="742"/>
      <c r="AW30" s="742"/>
      <c r="AX30" s="742"/>
      <c r="AY30" s="742"/>
      <c r="AZ30" s="742"/>
      <c r="BA30" s="742"/>
      <c r="BB30" s="742"/>
      <c r="BC30" s="742"/>
      <c r="BD30" s="742"/>
      <c r="BE30" s="742"/>
      <c r="BF30" s="743"/>
      <c r="BG30" s="741" t="s">
        <v>310</v>
      </c>
      <c r="BH30" s="766"/>
      <c r="BI30" s="766"/>
      <c r="BJ30" s="766"/>
      <c r="BK30" s="766"/>
      <c r="BL30" s="766"/>
      <c r="BM30" s="766"/>
      <c r="BN30" s="766"/>
      <c r="BO30" s="766"/>
      <c r="BP30" s="766"/>
      <c r="BQ30" s="767"/>
      <c r="BR30" s="741" t="s">
        <v>311</v>
      </c>
      <c r="BS30" s="766"/>
      <c r="BT30" s="766"/>
      <c r="BU30" s="766"/>
      <c r="BV30" s="766"/>
      <c r="BW30" s="766"/>
      <c r="BX30" s="766"/>
      <c r="BY30" s="766"/>
      <c r="BZ30" s="766"/>
      <c r="CA30" s="766"/>
      <c r="CB30" s="767"/>
      <c r="CD30" s="771"/>
      <c r="CE30" s="772"/>
      <c r="CF30" s="727" t="s">
        <v>312</v>
      </c>
      <c r="CG30" s="724"/>
      <c r="CH30" s="724"/>
      <c r="CI30" s="724"/>
      <c r="CJ30" s="724"/>
      <c r="CK30" s="724"/>
      <c r="CL30" s="724"/>
      <c r="CM30" s="724"/>
      <c r="CN30" s="724"/>
      <c r="CO30" s="724"/>
      <c r="CP30" s="724"/>
      <c r="CQ30" s="725"/>
      <c r="CR30" s="680">
        <v>529944</v>
      </c>
      <c r="CS30" s="681"/>
      <c r="CT30" s="681"/>
      <c r="CU30" s="681"/>
      <c r="CV30" s="681"/>
      <c r="CW30" s="681"/>
      <c r="CX30" s="681"/>
      <c r="CY30" s="682"/>
      <c r="CZ30" s="683">
        <v>6.4</v>
      </c>
      <c r="DA30" s="701"/>
      <c r="DB30" s="701"/>
      <c r="DC30" s="702"/>
      <c r="DD30" s="686">
        <v>529944</v>
      </c>
      <c r="DE30" s="681"/>
      <c r="DF30" s="681"/>
      <c r="DG30" s="681"/>
      <c r="DH30" s="681"/>
      <c r="DI30" s="681"/>
      <c r="DJ30" s="681"/>
      <c r="DK30" s="682"/>
      <c r="DL30" s="686">
        <v>401324</v>
      </c>
      <c r="DM30" s="681"/>
      <c r="DN30" s="681"/>
      <c r="DO30" s="681"/>
      <c r="DP30" s="681"/>
      <c r="DQ30" s="681"/>
      <c r="DR30" s="681"/>
      <c r="DS30" s="681"/>
      <c r="DT30" s="681"/>
      <c r="DU30" s="681"/>
      <c r="DV30" s="682"/>
      <c r="DW30" s="683">
        <v>9.6999999999999993</v>
      </c>
      <c r="DX30" s="701"/>
      <c r="DY30" s="701"/>
      <c r="DZ30" s="701"/>
      <c r="EA30" s="701"/>
      <c r="EB30" s="701"/>
      <c r="EC30" s="719"/>
    </row>
    <row r="31" spans="2:133" ht="11.25" customHeight="1" x14ac:dyDescent="0.15">
      <c r="B31" s="677" t="s">
        <v>313</v>
      </c>
      <c r="C31" s="678"/>
      <c r="D31" s="678"/>
      <c r="E31" s="678"/>
      <c r="F31" s="678"/>
      <c r="G31" s="678"/>
      <c r="H31" s="678"/>
      <c r="I31" s="678"/>
      <c r="J31" s="678"/>
      <c r="K31" s="678"/>
      <c r="L31" s="678"/>
      <c r="M31" s="678"/>
      <c r="N31" s="678"/>
      <c r="O31" s="678"/>
      <c r="P31" s="678"/>
      <c r="Q31" s="679"/>
      <c r="R31" s="680">
        <v>2133865</v>
      </c>
      <c r="S31" s="681"/>
      <c r="T31" s="681"/>
      <c r="U31" s="681"/>
      <c r="V31" s="681"/>
      <c r="W31" s="681"/>
      <c r="X31" s="681"/>
      <c r="Y31" s="682"/>
      <c r="Z31" s="713">
        <v>25</v>
      </c>
      <c r="AA31" s="713"/>
      <c r="AB31" s="713"/>
      <c r="AC31" s="713"/>
      <c r="AD31" s="714" t="s">
        <v>140</v>
      </c>
      <c r="AE31" s="714"/>
      <c r="AF31" s="714"/>
      <c r="AG31" s="714"/>
      <c r="AH31" s="714"/>
      <c r="AI31" s="714"/>
      <c r="AJ31" s="714"/>
      <c r="AK31" s="714"/>
      <c r="AL31" s="683" t="s">
        <v>140</v>
      </c>
      <c r="AM31" s="684"/>
      <c r="AN31" s="684"/>
      <c r="AO31" s="715"/>
      <c r="AP31" s="754" t="s">
        <v>314</v>
      </c>
      <c r="AQ31" s="755"/>
      <c r="AR31" s="755"/>
      <c r="AS31" s="755"/>
      <c r="AT31" s="760" t="s">
        <v>315</v>
      </c>
      <c r="AU31" s="231"/>
      <c r="AV31" s="231"/>
      <c r="AW31" s="231"/>
      <c r="AX31" s="746" t="s">
        <v>189</v>
      </c>
      <c r="AY31" s="747"/>
      <c r="AZ31" s="747"/>
      <c r="BA31" s="747"/>
      <c r="BB31" s="747"/>
      <c r="BC31" s="747"/>
      <c r="BD31" s="747"/>
      <c r="BE31" s="747"/>
      <c r="BF31" s="748"/>
      <c r="BG31" s="749">
        <v>99.5</v>
      </c>
      <c r="BH31" s="750"/>
      <c r="BI31" s="750"/>
      <c r="BJ31" s="750"/>
      <c r="BK31" s="750"/>
      <c r="BL31" s="750"/>
      <c r="BM31" s="751">
        <v>98.6</v>
      </c>
      <c r="BN31" s="750"/>
      <c r="BO31" s="750"/>
      <c r="BP31" s="750"/>
      <c r="BQ31" s="752"/>
      <c r="BR31" s="749">
        <v>99.7</v>
      </c>
      <c r="BS31" s="750"/>
      <c r="BT31" s="750"/>
      <c r="BU31" s="750"/>
      <c r="BV31" s="750"/>
      <c r="BW31" s="750"/>
      <c r="BX31" s="751">
        <v>98.9</v>
      </c>
      <c r="BY31" s="750"/>
      <c r="BZ31" s="750"/>
      <c r="CA31" s="750"/>
      <c r="CB31" s="752"/>
      <c r="CD31" s="771"/>
      <c r="CE31" s="772"/>
      <c r="CF31" s="727" t="s">
        <v>316</v>
      </c>
      <c r="CG31" s="724"/>
      <c r="CH31" s="724"/>
      <c r="CI31" s="724"/>
      <c r="CJ31" s="724"/>
      <c r="CK31" s="724"/>
      <c r="CL31" s="724"/>
      <c r="CM31" s="724"/>
      <c r="CN31" s="724"/>
      <c r="CO31" s="724"/>
      <c r="CP31" s="724"/>
      <c r="CQ31" s="725"/>
      <c r="CR31" s="680">
        <v>25800</v>
      </c>
      <c r="CS31" s="699"/>
      <c r="CT31" s="699"/>
      <c r="CU31" s="699"/>
      <c r="CV31" s="699"/>
      <c r="CW31" s="699"/>
      <c r="CX31" s="699"/>
      <c r="CY31" s="700"/>
      <c r="CZ31" s="683">
        <v>0.3</v>
      </c>
      <c r="DA31" s="701"/>
      <c r="DB31" s="701"/>
      <c r="DC31" s="702"/>
      <c r="DD31" s="686">
        <v>25800</v>
      </c>
      <c r="DE31" s="699"/>
      <c r="DF31" s="699"/>
      <c r="DG31" s="699"/>
      <c r="DH31" s="699"/>
      <c r="DI31" s="699"/>
      <c r="DJ31" s="699"/>
      <c r="DK31" s="700"/>
      <c r="DL31" s="686">
        <v>25800</v>
      </c>
      <c r="DM31" s="699"/>
      <c r="DN31" s="699"/>
      <c r="DO31" s="699"/>
      <c r="DP31" s="699"/>
      <c r="DQ31" s="699"/>
      <c r="DR31" s="699"/>
      <c r="DS31" s="699"/>
      <c r="DT31" s="699"/>
      <c r="DU31" s="699"/>
      <c r="DV31" s="700"/>
      <c r="DW31" s="683">
        <v>0.6</v>
      </c>
      <c r="DX31" s="701"/>
      <c r="DY31" s="701"/>
      <c r="DZ31" s="701"/>
      <c r="EA31" s="701"/>
      <c r="EB31" s="701"/>
      <c r="EC31" s="719"/>
    </row>
    <row r="32" spans="2:133" ht="11.25" customHeight="1" x14ac:dyDescent="0.15">
      <c r="B32" s="763" t="s">
        <v>317</v>
      </c>
      <c r="C32" s="764"/>
      <c r="D32" s="764"/>
      <c r="E32" s="764"/>
      <c r="F32" s="764"/>
      <c r="G32" s="764"/>
      <c r="H32" s="764"/>
      <c r="I32" s="764"/>
      <c r="J32" s="764"/>
      <c r="K32" s="764"/>
      <c r="L32" s="764"/>
      <c r="M32" s="764"/>
      <c r="N32" s="764"/>
      <c r="O32" s="764"/>
      <c r="P32" s="764"/>
      <c r="Q32" s="765"/>
      <c r="R32" s="680" t="s">
        <v>140</v>
      </c>
      <c r="S32" s="681"/>
      <c r="T32" s="681"/>
      <c r="U32" s="681"/>
      <c r="V32" s="681"/>
      <c r="W32" s="681"/>
      <c r="X32" s="681"/>
      <c r="Y32" s="682"/>
      <c r="Z32" s="713" t="s">
        <v>140</v>
      </c>
      <c r="AA32" s="713"/>
      <c r="AB32" s="713"/>
      <c r="AC32" s="713"/>
      <c r="AD32" s="714" t="s">
        <v>140</v>
      </c>
      <c r="AE32" s="714"/>
      <c r="AF32" s="714"/>
      <c r="AG32" s="714"/>
      <c r="AH32" s="714"/>
      <c r="AI32" s="714"/>
      <c r="AJ32" s="714"/>
      <c r="AK32" s="714"/>
      <c r="AL32" s="683" t="s">
        <v>140</v>
      </c>
      <c r="AM32" s="684"/>
      <c r="AN32" s="684"/>
      <c r="AO32" s="715"/>
      <c r="AP32" s="756"/>
      <c r="AQ32" s="757"/>
      <c r="AR32" s="757"/>
      <c r="AS32" s="757"/>
      <c r="AT32" s="761"/>
      <c r="AU32" s="230" t="s">
        <v>318</v>
      </c>
      <c r="AV32" s="230"/>
      <c r="AW32" s="230"/>
      <c r="AX32" s="677" t="s">
        <v>319</v>
      </c>
      <c r="AY32" s="678"/>
      <c r="AZ32" s="678"/>
      <c r="BA32" s="678"/>
      <c r="BB32" s="678"/>
      <c r="BC32" s="678"/>
      <c r="BD32" s="678"/>
      <c r="BE32" s="678"/>
      <c r="BF32" s="679"/>
      <c r="BG32" s="753">
        <v>99.4</v>
      </c>
      <c r="BH32" s="699"/>
      <c r="BI32" s="699"/>
      <c r="BJ32" s="699"/>
      <c r="BK32" s="699"/>
      <c r="BL32" s="699"/>
      <c r="BM32" s="684">
        <v>98.5</v>
      </c>
      <c r="BN32" s="745"/>
      <c r="BO32" s="745"/>
      <c r="BP32" s="745"/>
      <c r="BQ32" s="723"/>
      <c r="BR32" s="753">
        <v>99.7</v>
      </c>
      <c r="BS32" s="699"/>
      <c r="BT32" s="699"/>
      <c r="BU32" s="699"/>
      <c r="BV32" s="699"/>
      <c r="BW32" s="699"/>
      <c r="BX32" s="684">
        <v>99</v>
      </c>
      <c r="BY32" s="745"/>
      <c r="BZ32" s="745"/>
      <c r="CA32" s="745"/>
      <c r="CB32" s="723"/>
      <c r="CD32" s="773"/>
      <c r="CE32" s="774"/>
      <c r="CF32" s="727" t="s">
        <v>320</v>
      </c>
      <c r="CG32" s="724"/>
      <c r="CH32" s="724"/>
      <c r="CI32" s="724"/>
      <c r="CJ32" s="724"/>
      <c r="CK32" s="724"/>
      <c r="CL32" s="724"/>
      <c r="CM32" s="724"/>
      <c r="CN32" s="724"/>
      <c r="CO32" s="724"/>
      <c r="CP32" s="724"/>
      <c r="CQ32" s="725"/>
      <c r="CR32" s="680">
        <v>76</v>
      </c>
      <c r="CS32" s="681"/>
      <c r="CT32" s="681"/>
      <c r="CU32" s="681"/>
      <c r="CV32" s="681"/>
      <c r="CW32" s="681"/>
      <c r="CX32" s="681"/>
      <c r="CY32" s="682"/>
      <c r="CZ32" s="683">
        <v>0</v>
      </c>
      <c r="DA32" s="701"/>
      <c r="DB32" s="701"/>
      <c r="DC32" s="702"/>
      <c r="DD32" s="686">
        <v>76</v>
      </c>
      <c r="DE32" s="681"/>
      <c r="DF32" s="681"/>
      <c r="DG32" s="681"/>
      <c r="DH32" s="681"/>
      <c r="DI32" s="681"/>
      <c r="DJ32" s="681"/>
      <c r="DK32" s="682"/>
      <c r="DL32" s="686">
        <v>76</v>
      </c>
      <c r="DM32" s="681"/>
      <c r="DN32" s="681"/>
      <c r="DO32" s="681"/>
      <c r="DP32" s="681"/>
      <c r="DQ32" s="681"/>
      <c r="DR32" s="681"/>
      <c r="DS32" s="681"/>
      <c r="DT32" s="681"/>
      <c r="DU32" s="681"/>
      <c r="DV32" s="682"/>
      <c r="DW32" s="683">
        <v>0</v>
      </c>
      <c r="DX32" s="701"/>
      <c r="DY32" s="701"/>
      <c r="DZ32" s="701"/>
      <c r="EA32" s="701"/>
      <c r="EB32" s="701"/>
      <c r="EC32" s="719"/>
    </row>
    <row r="33" spans="2:133" ht="11.25" customHeight="1" x14ac:dyDescent="0.15">
      <c r="B33" s="677" t="s">
        <v>321</v>
      </c>
      <c r="C33" s="678"/>
      <c r="D33" s="678"/>
      <c r="E33" s="678"/>
      <c r="F33" s="678"/>
      <c r="G33" s="678"/>
      <c r="H33" s="678"/>
      <c r="I33" s="678"/>
      <c r="J33" s="678"/>
      <c r="K33" s="678"/>
      <c r="L33" s="678"/>
      <c r="M33" s="678"/>
      <c r="N33" s="678"/>
      <c r="O33" s="678"/>
      <c r="P33" s="678"/>
      <c r="Q33" s="679"/>
      <c r="R33" s="680">
        <v>492476</v>
      </c>
      <c r="S33" s="681"/>
      <c r="T33" s="681"/>
      <c r="U33" s="681"/>
      <c r="V33" s="681"/>
      <c r="W33" s="681"/>
      <c r="X33" s="681"/>
      <c r="Y33" s="682"/>
      <c r="Z33" s="713">
        <v>5.8</v>
      </c>
      <c r="AA33" s="713"/>
      <c r="AB33" s="713"/>
      <c r="AC33" s="713"/>
      <c r="AD33" s="714" t="s">
        <v>130</v>
      </c>
      <c r="AE33" s="714"/>
      <c r="AF33" s="714"/>
      <c r="AG33" s="714"/>
      <c r="AH33" s="714"/>
      <c r="AI33" s="714"/>
      <c r="AJ33" s="714"/>
      <c r="AK33" s="714"/>
      <c r="AL33" s="683" t="s">
        <v>140</v>
      </c>
      <c r="AM33" s="684"/>
      <c r="AN33" s="684"/>
      <c r="AO33" s="715"/>
      <c r="AP33" s="758"/>
      <c r="AQ33" s="759"/>
      <c r="AR33" s="759"/>
      <c r="AS33" s="759"/>
      <c r="AT33" s="762"/>
      <c r="AU33" s="232"/>
      <c r="AV33" s="232"/>
      <c r="AW33" s="232"/>
      <c r="AX33" s="661" t="s">
        <v>322</v>
      </c>
      <c r="AY33" s="662"/>
      <c r="AZ33" s="662"/>
      <c r="BA33" s="662"/>
      <c r="BB33" s="662"/>
      <c r="BC33" s="662"/>
      <c r="BD33" s="662"/>
      <c r="BE33" s="662"/>
      <c r="BF33" s="663"/>
      <c r="BG33" s="744">
        <v>99.5</v>
      </c>
      <c r="BH33" s="665"/>
      <c r="BI33" s="665"/>
      <c r="BJ33" s="665"/>
      <c r="BK33" s="665"/>
      <c r="BL33" s="665"/>
      <c r="BM33" s="707">
        <v>98.6</v>
      </c>
      <c r="BN33" s="665"/>
      <c r="BO33" s="665"/>
      <c r="BP33" s="665"/>
      <c r="BQ33" s="709"/>
      <c r="BR33" s="744">
        <v>99.7</v>
      </c>
      <c r="BS33" s="665"/>
      <c r="BT33" s="665"/>
      <c r="BU33" s="665"/>
      <c r="BV33" s="665"/>
      <c r="BW33" s="665"/>
      <c r="BX33" s="707">
        <v>98.8</v>
      </c>
      <c r="BY33" s="665"/>
      <c r="BZ33" s="665"/>
      <c r="CA33" s="665"/>
      <c r="CB33" s="709"/>
      <c r="CD33" s="727" t="s">
        <v>323</v>
      </c>
      <c r="CE33" s="724"/>
      <c r="CF33" s="724"/>
      <c r="CG33" s="724"/>
      <c r="CH33" s="724"/>
      <c r="CI33" s="724"/>
      <c r="CJ33" s="724"/>
      <c r="CK33" s="724"/>
      <c r="CL33" s="724"/>
      <c r="CM33" s="724"/>
      <c r="CN33" s="724"/>
      <c r="CO33" s="724"/>
      <c r="CP33" s="724"/>
      <c r="CQ33" s="725"/>
      <c r="CR33" s="680">
        <v>4217734</v>
      </c>
      <c r="CS33" s="699"/>
      <c r="CT33" s="699"/>
      <c r="CU33" s="699"/>
      <c r="CV33" s="699"/>
      <c r="CW33" s="699"/>
      <c r="CX33" s="699"/>
      <c r="CY33" s="700"/>
      <c r="CZ33" s="683">
        <v>50.7</v>
      </c>
      <c r="DA33" s="701"/>
      <c r="DB33" s="701"/>
      <c r="DC33" s="702"/>
      <c r="DD33" s="686">
        <v>2226183</v>
      </c>
      <c r="DE33" s="699"/>
      <c r="DF33" s="699"/>
      <c r="DG33" s="699"/>
      <c r="DH33" s="699"/>
      <c r="DI33" s="699"/>
      <c r="DJ33" s="699"/>
      <c r="DK33" s="700"/>
      <c r="DL33" s="686">
        <v>1677531</v>
      </c>
      <c r="DM33" s="699"/>
      <c r="DN33" s="699"/>
      <c r="DO33" s="699"/>
      <c r="DP33" s="699"/>
      <c r="DQ33" s="699"/>
      <c r="DR33" s="699"/>
      <c r="DS33" s="699"/>
      <c r="DT33" s="699"/>
      <c r="DU33" s="699"/>
      <c r="DV33" s="700"/>
      <c r="DW33" s="683">
        <v>40.6</v>
      </c>
      <c r="DX33" s="701"/>
      <c r="DY33" s="701"/>
      <c r="DZ33" s="701"/>
      <c r="EA33" s="701"/>
      <c r="EB33" s="701"/>
      <c r="EC33" s="719"/>
    </row>
    <row r="34" spans="2:133" ht="11.25" customHeight="1" x14ac:dyDescent="0.15">
      <c r="B34" s="677" t="s">
        <v>324</v>
      </c>
      <c r="C34" s="678"/>
      <c r="D34" s="678"/>
      <c r="E34" s="678"/>
      <c r="F34" s="678"/>
      <c r="G34" s="678"/>
      <c r="H34" s="678"/>
      <c r="I34" s="678"/>
      <c r="J34" s="678"/>
      <c r="K34" s="678"/>
      <c r="L34" s="678"/>
      <c r="M34" s="678"/>
      <c r="N34" s="678"/>
      <c r="O34" s="678"/>
      <c r="P34" s="678"/>
      <c r="Q34" s="679"/>
      <c r="R34" s="680">
        <v>64140</v>
      </c>
      <c r="S34" s="681"/>
      <c r="T34" s="681"/>
      <c r="U34" s="681"/>
      <c r="V34" s="681"/>
      <c r="W34" s="681"/>
      <c r="X34" s="681"/>
      <c r="Y34" s="682"/>
      <c r="Z34" s="713">
        <v>0.8</v>
      </c>
      <c r="AA34" s="713"/>
      <c r="AB34" s="713"/>
      <c r="AC34" s="713"/>
      <c r="AD34" s="714">
        <v>5166</v>
      </c>
      <c r="AE34" s="714"/>
      <c r="AF34" s="714"/>
      <c r="AG34" s="714"/>
      <c r="AH34" s="714"/>
      <c r="AI34" s="714"/>
      <c r="AJ34" s="714"/>
      <c r="AK34" s="714"/>
      <c r="AL34" s="683">
        <v>0.1</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27" t="s">
        <v>325</v>
      </c>
      <c r="CE34" s="724"/>
      <c r="CF34" s="724"/>
      <c r="CG34" s="724"/>
      <c r="CH34" s="724"/>
      <c r="CI34" s="724"/>
      <c r="CJ34" s="724"/>
      <c r="CK34" s="724"/>
      <c r="CL34" s="724"/>
      <c r="CM34" s="724"/>
      <c r="CN34" s="724"/>
      <c r="CO34" s="724"/>
      <c r="CP34" s="724"/>
      <c r="CQ34" s="725"/>
      <c r="CR34" s="680">
        <v>1110218</v>
      </c>
      <c r="CS34" s="681"/>
      <c r="CT34" s="681"/>
      <c r="CU34" s="681"/>
      <c r="CV34" s="681"/>
      <c r="CW34" s="681"/>
      <c r="CX34" s="681"/>
      <c r="CY34" s="682"/>
      <c r="CZ34" s="683">
        <v>13.3</v>
      </c>
      <c r="DA34" s="701"/>
      <c r="DB34" s="701"/>
      <c r="DC34" s="702"/>
      <c r="DD34" s="686">
        <v>825572</v>
      </c>
      <c r="DE34" s="681"/>
      <c r="DF34" s="681"/>
      <c r="DG34" s="681"/>
      <c r="DH34" s="681"/>
      <c r="DI34" s="681"/>
      <c r="DJ34" s="681"/>
      <c r="DK34" s="682"/>
      <c r="DL34" s="686">
        <v>593322</v>
      </c>
      <c r="DM34" s="681"/>
      <c r="DN34" s="681"/>
      <c r="DO34" s="681"/>
      <c r="DP34" s="681"/>
      <c r="DQ34" s="681"/>
      <c r="DR34" s="681"/>
      <c r="DS34" s="681"/>
      <c r="DT34" s="681"/>
      <c r="DU34" s="681"/>
      <c r="DV34" s="682"/>
      <c r="DW34" s="683">
        <v>14.4</v>
      </c>
      <c r="DX34" s="701"/>
      <c r="DY34" s="701"/>
      <c r="DZ34" s="701"/>
      <c r="EA34" s="701"/>
      <c r="EB34" s="701"/>
      <c r="EC34" s="719"/>
    </row>
    <row r="35" spans="2:133" ht="11.25" customHeight="1" x14ac:dyDescent="0.15">
      <c r="B35" s="677" t="s">
        <v>326</v>
      </c>
      <c r="C35" s="678"/>
      <c r="D35" s="678"/>
      <c r="E35" s="678"/>
      <c r="F35" s="678"/>
      <c r="G35" s="678"/>
      <c r="H35" s="678"/>
      <c r="I35" s="678"/>
      <c r="J35" s="678"/>
      <c r="K35" s="678"/>
      <c r="L35" s="678"/>
      <c r="M35" s="678"/>
      <c r="N35" s="678"/>
      <c r="O35" s="678"/>
      <c r="P35" s="678"/>
      <c r="Q35" s="679"/>
      <c r="R35" s="680">
        <v>203353</v>
      </c>
      <c r="S35" s="681"/>
      <c r="T35" s="681"/>
      <c r="U35" s="681"/>
      <c r="V35" s="681"/>
      <c r="W35" s="681"/>
      <c r="X35" s="681"/>
      <c r="Y35" s="682"/>
      <c r="Z35" s="713">
        <v>2.4</v>
      </c>
      <c r="AA35" s="713"/>
      <c r="AB35" s="713"/>
      <c r="AC35" s="713"/>
      <c r="AD35" s="714" t="s">
        <v>186</v>
      </c>
      <c r="AE35" s="714"/>
      <c r="AF35" s="714"/>
      <c r="AG35" s="714"/>
      <c r="AH35" s="714"/>
      <c r="AI35" s="714"/>
      <c r="AJ35" s="714"/>
      <c r="AK35" s="714"/>
      <c r="AL35" s="683" t="s">
        <v>140</v>
      </c>
      <c r="AM35" s="684"/>
      <c r="AN35" s="684"/>
      <c r="AO35" s="715"/>
      <c r="AP35" s="235"/>
      <c r="AQ35" s="741" t="s">
        <v>327</v>
      </c>
      <c r="AR35" s="742"/>
      <c r="AS35" s="742"/>
      <c r="AT35" s="742"/>
      <c r="AU35" s="742"/>
      <c r="AV35" s="742"/>
      <c r="AW35" s="742"/>
      <c r="AX35" s="742"/>
      <c r="AY35" s="742"/>
      <c r="AZ35" s="742"/>
      <c r="BA35" s="742"/>
      <c r="BB35" s="742"/>
      <c r="BC35" s="742"/>
      <c r="BD35" s="742"/>
      <c r="BE35" s="742"/>
      <c r="BF35" s="743"/>
      <c r="BG35" s="741" t="s">
        <v>328</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27" t="s">
        <v>329</v>
      </c>
      <c r="CE35" s="724"/>
      <c r="CF35" s="724"/>
      <c r="CG35" s="724"/>
      <c r="CH35" s="724"/>
      <c r="CI35" s="724"/>
      <c r="CJ35" s="724"/>
      <c r="CK35" s="724"/>
      <c r="CL35" s="724"/>
      <c r="CM35" s="724"/>
      <c r="CN35" s="724"/>
      <c r="CO35" s="724"/>
      <c r="CP35" s="724"/>
      <c r="CQ35" s="725"/>
      <c r="CR35" s="680">
        <v>29505</v>
      </c>
      <c r="CS35" s="699"/>
      <c r="CT35" s="699"/>
      <c r="CU35" s="699"/>
      <c r="CV35" s="699"/>
      <c r="CW35" s="699"/>
      <c r="CX35" s="699"/>
      <c r="CY35" s="700"/>
      <c r="CZ35" s="683">
        <v>0.4</v>
      </c>
      <c r="DA35" s="701"/>
      <c r="DB35" s="701"/>
      <c r="DC35" s="702"/>
      <c r="DD35" s="686">
        <v>23377</v>
      </c>
      <c r="DE35" s="699"/>
      <c r="DF35" s="699"/>
      <c r="DG35" s="699"/>
      <c r="DH35" s="699"/>
      <c r="DI35" s="699"/>
      <c r="DJ35" s="699"/>
      <c r="DK35" s="700"/>
      <c r="DL35" s="686">
        <v>19911</v>
      </c>
      <c r="DM35" s="699"/>
      <c r="DN35" s="699"/>
      <c r="DO35" s="699"/>
      <c r="DP35" s="699"/>
      <c r="DQ35" s="699"/>
      <c r="DR35" s="699"/>
      <c r="DS35" s="699"/>
      <c r="DT35" s="699"/>
      <c r="DU35" s="699"/>
      <c r="DV35" s="700"/>
      <c r="DW35" s="683">
        <v>0.5</v>
      </c>
      <c r="DX35" s="701"/>
      <c r="DY35" s="701"/>
      <c r="DZ35" s="701"/>
      <c r="EA35" s="701"/>
      <c r="EB35" s="701"/>
      <c r="EC35" s="719"/>
    </row>
    <row r="36" spans="2:133" ht="11.25" customHeight="1" x14ac:dyDescent="0.15">
      <c r="B36" s="677" t="s">
        <v>330</v>
      </c>
      <c r="C36" s="678"/>
      <c r="D36" s="678"/>
      <c r="E36" s="678"/>
      <c r="F36" s="678"/>
      <c r="G36" s="678"/>
      <c r="H36" s="678"/>
      <c r="I36" s="678"/>
      <c r="J36" s="678"/>
      <c r="K36" s="678"/>
      <c r="L36" s="678"/>
      <c r="M36" s="678"/>
      <c r="N36" s="678"/>
      <c r="O36" s="678"/>
      <c r="P36" s="678"/>
      <c r="Q36" s="679"/>
      <c r="R36" s="680">
        <v>318002</v>
      </c>
      <c r="S36" s="681"/>
      <c r="T36" s="681"/>
      <c r="U36" s="681"/>
      <c r="V36" s="681"/>
      <c r="W36" s="681"/>
      <c r="X36" s="681"/>
      <c r="Y36" s="682"/>
      <c r="Z36" s="713">
        <v>3.7</v>
      </c>
      <c r="AA36" s="713"/>
      <c r="AB36" s="713"/>
      <c r="AC36" s="713"/>
      <c r="AD36" s="714" t="s">
        <v>130</v>
      </c>
      <c r="AE36" s="714"/>
      <c r="AF36" s="714"/>
      <c r="AG36" s="714"/>
      <c r="AH36" s="714"/>
      <c r="AI36" s="714"/>
      <c r="AJ36" s="714"/>
      <c r="AK36" s="714"/>
      <c r="AL36" s="683" t="s">
        <v>140</v>
      </c>
      <c r="AM36" s="684"/>
      <c r="AN36" s="684"/>
      <c r="AO36" s="715"/>
      <c r="AP36" s="235"/>
      <c r="AQ36" s="732" t="s">
        <v>331</v>
      </c>
      <c r="AR36" s="733"/>
      <c r="AS36" s="733"/>
      <c r="AT36" s="733"/>
      <c r="AU36" s="733"/>
      <c r="AV36" s="733"/>
      <c r="AW36" s="733"/>
      <c r="AX36" s="733"/>
      <c r="AY36" s="734"/>
      <c r="AZ36" s="735">
        <v>674100</v>
      </c>
      <c r="BA36" s="736"/>
      <c r="BB36" s="736"/>
      <c r="BC36" s="736"/>
      <c r="BD36" s="736"/>
      <c r="BE36" s="736"/>
      <c r="BF36" s="737"/>
      <c r="BG36" s="738" t="s">
        <v>332</v>
      </c>
      <c r="BH36" s="739"/>
      <c r="BI36" s="739"/>
      <c r="BJ36" s="739"/>
      <c r="BK36" s="739"/>
      <c r="BL36" s="739"/>
      <c r="BM36" s="739"/>
      <c r="BN36" s="739"/>
      <c r="BO36" s="739"/>
      <c r="BP36" s="739"/>
      <c r="BQ36" s="739"/>
      <c r="BR36" s="739"/>
      <c r="BS36" s="739"/>
      <c r="BT36" s="739"/>
      <c r="BU36" s="740"/>
      <c r="BV36" s="735">
        <v>7695</v>
      </c>
      <c r="BW36" s="736"/>
      <c r="BX36" s="736"/>
      <c r="BY36" s="736"/>
      <c r="BZ36" s="736"/>
      <c r="CA36" s="736"/>
      <c r="CB36" s="737"/>
      <c r="CD36" s="727" t="s">
        <v>333</v>
      </c>
      <c r="CE36" s="724"/>
      <c r="CF36" s="724"/>
      <c r="CG36" s="724"/>
      <c r="CH36" s="724"/>
      <c r="CI36" s="724"/>
      <c r="CJ36" s="724"/>
      <c r="CK36" s="724"/>
      <c r="CL36" s="724"/>
      <c r="CM36" s="724"/>
      <c r="CN36" s="724"/>
      <c r="CO36" s="724"/>
      <c r="CP36" s="724"/>
      <c r="CQ36" s="725"/>
      <c r="CR36" s="680">
        <v>2436888</v>
      </c>
      <c r="CS36" s="681"/>
      <c r="CT36" s="681"/>
      <c r="CU36" s="681"/>
      <c r="CV36" s="681"/>
      <c r="CW36" s="681"/>
      <c r="CX36" s="681"/>
      <c r="CY36" s="682"/>
      <c r="CZ36" s="683">
        <v>29.3</v>
      </c>
      <c r="DA36" s="701"/>
      <c r="DB36" s="701"/>
      <c r="DC36" s="702"/>
      <c r="DD36" s="686">
        <v>998652</v>
      </c>
      <c r="DE36" s="681"/>
      <c r="DF36" s="681"/>
      <c r="DG36" s="681"/>
      <c r="DH36" s="681"/>
      <c r="DI36" s="681"/>
      <c r="DJ36" s="681"/>
      <c r="DK36" s="682"/>
      <c r="DL36" s="686">
        <v>745074</v>
      </c>
      <c r="DM36" s="681"/>
      <c r="DN36" s="681"/>
      <c r="DO36" s="681"/>
      <c r="DP36" s="681"/>
      <c r="DQ36" s="681"/>
      <c r="DR36" s="681"/>
      <c r="DS36" s="681"/>
      <c r="DT36" s="681"/>
      <c r="DU36" s="681"/>
      <c r="DV36" s="682"/>
      <c r="DW36" s="683">
        <v>18</v>
      </c>
      <c r="DX36" s="701"/>
      <c r="DY36" s="701"/>
      <c r="DZ36" s="701"/>
      <c r="EA36" s="701"/>
      <c r="EB36" s="701"/>
      <c r="EC36" s="719"/>
    </row>
    <row r="37" spans="2:133" ht="11.25" customHeight="1" x14ac:dyDescent="0.15">
      <c r="B37" s="677" t="s">
        <v>334</v>
      </c>
      <c r="C37" s="678"/>
      <c r="D37" s="678"/>
      <c r="E37" s="678"/>
      <c r="F37" s="678"/>
      <c r="G37" s="678"/>
      <c r="H37" s="678"/>
      <c r="I37" s="678"/>
      <c r="J37" s="678"/>
      <c r="K37" s="678"/>
      <c r="L37" s="678"/>
      <c r="M37" s="678"/>
      <c r="N37" s="678"/>
      <c r="O37" s="678"/>
      <c r="P37" s="678"/>
      <c r="Q37" s="679"/>
      <c r="R37" s="680">
        <v>225219</v>
      </c>
      <c r="S37" s="681"/>
      <c r="T37" s="681"/>
      <c r="U37" s="681"/>
      <c r="V37" s="681"/>
      <c r="W37" s="681"/>
      <c r="X37" s="681"/>
      <c r="Y37" s="682"/>
      <c r="Z37" s="713">
        <v>2.6</v>
      </c>
      <c r="AA37" s="713"/>
      <c r="AB37" s="713"/>
      <c r="AC37" s="713"/>
      <c r="AD37" s="714" t="s">
        <v>140</v>
      </c>
      <c r="AE37" s="714"/>
      <c r="AF37" s="714"/>
      <c r="AG37" s="714"/>
      <c r="AH37" s="714"/>
      <c r="AI37" s="714"/>
      <c r="AJ37" s="714"/>
      <c r="AK37" s="714"/>
      <c r="AL37" s="683" t="s">
        <v>130</v>
      </c>
      <c r="AM37" s="684"/>
      <c r="AN37" s="684"/>
      <c r="AO37" s="715"/>
      <c r="AQ37" s="720" t="s">
        <v>335</v>
      </c>
      <c r="AR37" s="721"/>
      <c r="AS37" s="721"/>
      <c r="AT37" s="721"/>
      <c r="AU37" s="721"/>
      <c r="AV37" s="721"/>
      <c r="AW37" s="721"/>
      <c r="AX37" s="721"/>
      <c r="AY37" s="722"/>
      <c r="AZ37" s="680">
        <v>246617</v>
      </c>
      <c r="BA37" s="681"/>
      <c r="BB37" s="681"/>
      <c r="BC37" s="681"/>
      <c r="BD37" s="699"/>
      <c r="BE37" s="699"/>
      <c r="BF37" s="723"/>
      <c r="BG37" s="727" t="s">
        <v>336</v>
      </c>
      <c r="BH37" s="724"/>
      <c r="BI37" s="724"/>
      <c r="BJ37" s="724"/>
      <c r="BK37" s="724"/>
      <c r="BL37" s="724"/>
      <c r="BM37" s="724"/>
      <c r="BN37" s="724"/>
      <c r="BO37" s="724"/>
      <c r="BP37" s="724"/>
      <c r="BQ37" s="724"/>
      <c r="BR37" s="724"/>
      <c r="BS37" s="724"/>
      <c r="BT37" s="724"/>
      <c r="BU37" s="725"/>
      <c r="BV37" s="680">
        <v>3470</v>
      </c>
      <c r="BW37" s="681"/>
      <c r="BX37" s="681"/>
      <c r="BY37" s="681"/>
      <c r="BZ37" s="681"/>
      <c r="CA37" s="681"/>
      <c r="CB37" s="726"/>
      <c r="CD37" s="727" t="s">
        <v>337</v>
      </c>
      <c r="CE37" s="724"/>
      <c r="CF37" s="724"/>
      <c r="CG37" s="724"/>
      <c r="CH37" s="724"/>
      <c r="CI37" s="724"/>
      <c r="CJ37" s="724"/>
      <c r="CK37" s="724"/>
      <c r="CL37" s="724"/>
      <c r="CM37" s="724"/>
      <c r="CN37" s="724"/>
      <c r="CO37" s="724"/>
      <c r="CP37" s="724"/>
      <c r="CQ37" s="725"/>
      <c r="CR37" s="680">
        <v>349274</v>
      </c>
      <c r="CS37" s="699"/>
      <c r="CT37" s="699"/>
      <c r="CU37" s="699"/>
      <c r="CV37" s="699"/>
      <c r="CW37" s="699"/>
      <c r="CX37" s="699"/>
      <c r="CY37" s="700"/>
      <c r="CZ37" s="683">
        <v>4.2</v>
      </c>
      <c r="DA37" s="701"/>
      <c r="DB37" s="701"/>
      <c r="DC37" s="702"/>
      <c r="DD37" s="686">
        <v>342570</v>
      </c>
      <c r="DE37" s="699"/>
      <c r="DF37" s="699"/>
      <c r="DG37" s="699"/>
      <c r="DH37" s="699"/>
      <c r="DI37" s="699"/>
      <c r="DJ37" s="699"/>
      <c r="DK37" s="700"/>
      <c r="DL37" s="686">
        <v>323093</v>
      </c>
      <c r="DM37" s="699"/>
      <c r="DN37" s="699"/>
      <c r="DO37" s="699"/>
      <c r="DP37" s="699"/>
      <c r="DQ37" s="699"/>
      <c r="DR37" s="699"/>
      <c r="DS37" s="699"/>
      <c r="DT37" s="699"/>
      <c r="DU37" s="699"/>
      <c r="DV37" s="700"/>
      <c r="DW37" s="683">
        <v>7.8</v>
      </c>
      <c r="DX37" s="701"/>
      <c r="DY37" s="701"/>
      <c r="DZ37" s="701"/>
      <c r="EA37" s="701"/>
      <c r="EB37" s="701"/>
      <c r="EC37" s="719"/>
    </row>
    <row r="38" spans="2:133" ht="11.25" customHeight="1" x14ac:dyDescent="0.15">
      <c r="B38" s="677" t="s">
        <v>338</v>
      </c>
      <c r="C38" s="678"/>
      <c r="D38" s="678"/>
      <c r="E38" s="678"/>
      <c r="F38" s="678"/>
      <c r="G38" s="678"/>
      <c r="H38" s="678"/>
      <c r="I38" s="678"/>
      <c r="J38" s="678"/>
      <c r="K38" s="678"/>
      <c r="L38" s="678"/>
      <c r="M38" s="678"/>
      <c r="N38" s="678"/>
      <c r="O38" s="678"/>
      <c r="P38" s="678"/>
      <c r="Q38" s="679"/>
      <c r="R38" s="680">
        <v>67559</v>
      </c>
      <c r="S38" s="681"/>
      <c r="T38" s="681"/>
      <c r="U38" s="681"/>
      <c r="V38" s="681"/>
      <c r="W38" s="681"/>
      <c r="X38" s="681"/>
      <c r="Y38" s="682"/>
      <c r="Z38" s="713">
        <v>0.8</v>
      </c>
      <c r="AA38" s="713"/>
      <c r="AB38" s="713"/>
      <c r="AC38" s="713"/>
      <c r="AD38" s="714">
        <v>357</v>
      </c>
      <c r="AE38" s="714"/>
      <c r="AF38" s="714"/>
      <c r="AG38" s="714"/>
      <c r="AH38" s="714"/>
      <c r="AI38" s="714"/>
      <c r="AJ38" s="714"/>
      <c r="AK38" s="714"/>
      <c r="AL38" s="683">
        <v>0</v>
      </c>
      <c r="AM38" s="684"/>
      <c r="AN38" s="684"/>
      <c r="AO38" s="715"/>
      <c r="AQ38" s="720" t="s">
        <v>339</v>
      </c>
      <c r="AR38" s="721"/>
      <c r="AS38" s="721"/>
      <c r="AT38" s="721"/>
      <c r="AU38" s="721"/>
      <c r="AV38" s="721"/>
      <c r="AW38" s="721"/>
      <c r="AX38" s="721"/>
      <c r="AY38" s="722"/>
      <c r="AZ38" s="680">
        <v>29427</v>
      </c>
      <c r="BA38" s="681"/>
      <c r="BB38" s="681"/>
      <c r="BC38" s="681"/>
      <c r="BD38" s="699"/>
      <c r="BE38" s="699"/>
      <c r="BF38" s="723"/>
      <c r="BG38" s="727" t="s">
        <v>340</v>
      </c>
      <c r="BH38" s="724"/>
      <c r="BI38" s="724"/>
      <c r="BJ38" s="724"/>
      <c r="BK38" s="724"/>
      <c r="BL38" s="724"/>
      <c r="BM38" s="724"/>
      <c r="BN38" s="724"/>
      <c r="BO38" s="724"/>
      <c r="BP38" s="724"/>
      <c r="BQ38" s="724"/>
      <c r="BR38" s="724"/>
      <c r="BS38" s="724"/>
      <c r="BT38" s="724"/>
      <c r="BU38" s="725"/>
      <c r="BV38" s="680">
        <v>1380</v>
      </c>
      <c r="BW38" s="681"/>
      <c r="BX38" s="681"/>
      <c r="BY38" s="681"/>
      <c r="BZ38" s="681"/>
      <c r="CA38" s="681"/>
      <c r="CB38" s="726"/>
      <c r="CD38" s="727" t="s">
        <v>341</v>
      </c>
      <c r="CE38" s="724"/>
      <c r="CF38" s="724"/>
      <c r="CG38" s="724"/>
      <c r="CH38" s="724"/>
      <c r="CI38" s="724"/>
      <c r="CJ38" s="724"/>
      <c r="CK38" s="724"/>
      <c r="CL38" s="724"/>
      <c r="CM38" s="724"/>
      <c r="CN38" s="724"/>
      <c r="CO38" s="724"/>
      <c r="CP38" s="724"/>
      <c r="CQ38" s="725"/>
      <c r="CR38" s="680">
        <v>398056</v>
      </c>
      <c r="CS38" s="681"/>
      <c r="CT38" s="681"/>
      <c r="CU38" s="681"/>
      <c r="CV38" s="681"/>
      <c r="CW38" s="681"/>
      <c r="CX38" s="681"/>
      <c r="CY38" s="682"/>
      <c r="CZ38" s="683">
        <v>4.8</v>
      </c>
      <c r="DA38" s="701"/>
      <c r="DB38" s="701"/>
      <c r="DC38" s="702"/>
      <c r="DD38" s="686">
        <v>337699</v>
      </c>
      <c r="DE38" s="681"/>
      <c r="DF38" s="681"/>
      <c r="DG38" s="681"/>
      <c r="DH38" s="681"/>
      <c r="DI38" s="681"/>
      <c r="DJ38" s="681"/>
      <c r="DK38" s="682"/>
      <c r="DL38" s="686">
        <v>319224</v>
      </c>
      <c r="DM38" s="681"/>
      <c r="DN38" s="681"/>
      <c r="DO38" s="681"/>
      <c r="DP38" s="681"/>
      <c r="DQ38" s="681"/>
      <c r="DR38" s="681"/>
      <c r="DS38" s="681"/>
      <c r="DT38" s="681"/>
      <c r="DU38" s="681"/>
      <c r="DV38" s="682"/>
      <c r="DW38" s="683">
        <v>7.7</v>
      </c>
      <c r="DX38" s="701"/>
      <c r="DY38" s="701"/>
      <c r="DZ38" s="701"/>
      <c r="EA38" s="701"/>
      <c r="EB38" s="701"/>
      <c r="EC38" s="719"/>
    </row>
    <row r="39" spans="2:133" ht="11.25" customHeight="1" x14ac:dyDescent="0.15">
      <c r="B39" s="677" t="s">
        <v>342</v>
      </c>
      <c r="C39" s="678"/>
      <c r="D39" s="678"/>
      <c r="E39" s="678"/>
      <c r="F39" s="678"/>
      <c r="G39" s="678"/>
      <c r="H39" s="678"/>
      <c r="I39" s="678"/>
      <c r="J39" s="678"/>
      <c r="K39" s="678"/>
      <c r="L39" s="678"/>
      <c r="M39" s="678"/>
      <c r="N39" s="678"/>
      <c r="O39" s="678"/>
      <c r="P39" s="678"/>
      <c r="Q39" s="679"/>
      <c r="R39" s="680">
        <v>925100</v>
      </c>
      <c r="S39" s="681"/>
      <c r="T39" s="681"/>
      <c r="U39" s="681"/>
      <c r="V39" s="681"/>
      <c r="W39" s="681"/>
      <c r="X39" s="681"/>
      <c r="Y39" s="682"/>
      <c r="Z39" s="713">
        <v>10.9</v>
      </c>
      <c r="AA39" s="713"/>
      <c r="AB39" s="713"/>
      <c r="AC39" s="713"/>
      <c r="AD39" s="714" t="s">
        <v>130</v>
      </c>
      <c r="AE39" s="714"/>
      <c r="AF39" s="714"/>
      <c r="AG39" s="714"/>
      <c r="AH39" s="714"/>
      <c r="AI39" s="714"/>
      <c r="AJ39" s="714"/>
      <c r="AK39" s="714"/>
      <c r="AL39" s="683" t="s">
        <v>140</v>
      </c>
      <c r="AM39" s="684"/>
      <c r="AN39" s="684"/>
      <c r="AO39" s="715"/>
      <c r="AQ39" s="720" t="s">
        <v>343</v>
      </c>
      <c r="AR39" s="721"/>
      <c r="AS39" s="721"/>
      <c r="AT39" s="721"/>
      <c r="AU39" s="721"/>
      <c r="AV39" s="721"/>
      <c r="AW39" s="721"/>
      <c r="AX39" s="721"/>
      <c r="AY39" s="722"/>
      <c r="AZ39" s="680" t="s">
        <v>140</v>
      </c>
      <c r="BA39" s="681"/>
      <c r="BB39" s="681"/>
      <c r="BC39" s="681"/>
      <c r="BD39" s="699"/>
      <c r="BE39" s="699"/>
      <c r="BF39" s="723"/>
      <c r="BG39" s="727" t="s">
        <v>344</v>
      </c>
      <c r="BH39" s="724"/>
      <c r="BI39" s="724"/>
      <c r="BJ39" s="724"/>
      <c r="BK39" s="724"/>
      <c r="BL39" s="724"/>
      <c r="BM39" s="724"/>
      <c r="BN39" s="724"/>
      <c r="BO39" s="724"/>
      <c r="BP39" s="724"/>
      <c r="BQ39" s="724"/>
      <c r="BR39" s="724"/>
      <c r="BS39" s="724"/>
      <c r="BT39" s="724"/>
      <c r="BU39" s="725"/>
      <c r="BV39" s="680">
        <v>2307</v>
      </c>
      <c r="BW39" s="681"/>
      <c r="BX39" s="681"/>
      <c r="BY39" s="681"/>
      <c r="BZ39" s="681"/>
      <c r="CA39" s="681"/>
      <c r="CB39" s="726"/>
      <c r="CD39" s="727" t="s">
        <v>345</v>
      </c>
      <c r="CE39" s="724"/>
      <c r="CF39" s="724"/>
      <c r="CG39" s="724"/>
      <c r="CH39" s="724"/>
      <c r="CI39" s="724"/>
      <c r="CJ39" s="724"/>
      <c r="CK39" s="724"/>
      <c r="CL39" s="724"/>
      <c r="CM39" s="724"/>
      <c r="CN39" s="724"/>
      <c r="CO39" s="724"/>
      <c r="CP39" s="724"/>
      <c r="CQ39" s="725"/>
      <c r="CR39" s="680">
        <v>242067</v>
      </c>
      <c r="CS39" s="699"/>
      <c r="CT39" s="699"/>
      <c r="CU39" s="699"/>
      <c r="CV39" s="699"/>
      <c r="CW39" s="699"/>
      <c r="CX39" s="699"/>
      <c r="CY39" s="700"/>
      <c r="CZ39" s="683">
        <v>2.9</v>
      </c>
      <c r="DA39" s="701"/>
      <c r="DB39" s="701"/>
      <c r="DC39" s="702"/>
      <c r="DD39" s="686">
        <v>40883</v>
      </c>
      <c r="DE39" s="699"/>
      <c r="DF39" s="699"/>
      <c r="DG39" s="699"/>
      <c r="DH39" s="699"/>
      <c r="DI39" s="699"/>
      <c r="DJ39" s="699"/>
      <c r="DK39" s="700"/>
      <c r="DL39" s="686" t="s">
        <v>186</v>
      </c>
      <c r="DM39" s="699"/>
      <c r="DN39" s="699"/>
      <c r="DO39" s="699"/>
      <c r="DP39" s="699"/>
      <c r="DQ39" s="699"/>
      <c r="DR39" s="699"/>
      <c r="DS39" s="699"/>
      <c r="DT39" s="699"/>
      <c r="DU39" s="699"/>
      <c r="DV39" s="700"/>
      <c r="DW39" s="683" t="s">
        <v>130</v>
      </c>
      <c r="DX39" s="701"/>
      <c r="DY39" s="701"/>
      <c r="DZ39" s="701"/>
      <c r="EA39" s="701"/>
      <c r="EB39" s="701"/>
      <c r="EC39" s="719"/>
    </row>
    <row r="40" spans="2:133" ht="11.25" customHeight="1" x14ac:dyDescent="0.15">
      <c r="B40" s="677" t="s">
        <v>346</v>
      </c>
      <c r="C40" s="678"/>
      <c r="D40" s="678"/>
      <c r="E40" s="678"/>
      <c r="F40" s="678"/>
      <c r="G40" s="678"/>
      <c r="H40" s="678"/>
      <c r="I40" s="678"/>
      <c r="J40" s="678"/>
      <c r="K40" s="678"/>
      <c r="L40" s="678"/>
      <c r="M40" s="678"/>
      <c r="N40" s="678"/>
      <c r="O40" s="678"/>
      <c r="P40" s="678"/>
      <c r="Q40" s="679"/>
      <c r="R40" s="680">
        <v>157400</v>
      </c>
      <c r="S40" s="681"/>
      <c r="T40" s="681"/>
      <c r="U40" s="681"/>
      <c r="V40" s="681"/>
      <c r="W40" s="681"/>
      <c r="X40" s="681"/>
      <c r="Y40" s="682"/>
      <c r="Z40" s="713">
        <v>1.8</v>
      </c>
      <c r="AA40" s="713"/>
      <c r="AB40" s="713"/>
      <c r="AC40" s="713"/>
      <c r="AD40" s="714" t="s">
        <v>140</v>
      </c>
      <c r="AE40" s="714"/>
      <c r="AF40" s="714"/>
      <c r="AG40" s="714"/>
      <c r="AH40" s="714"/>
      <c r="AI40" s="714"/>
      <c r="AJ40" s="714"/>
      <c r="AK40" s="714"/>
      <c r="AL40" s="683" t="s">
        <v>130</v>
      </c>
      <c r="AM40" s="684"/>
      <c r="AN40" s="684"/>
      <c r="AO40" s="715"/>
      <c r="AQ40" s="720" t="s">
        <v>347</v>
      </c>
      <c r="AR40" s="721"/>
      <c r="AS40" s="721"/>
      <c r="AT40" s="721"/>
      <c r="AU40" s="721"/>
      <c r="AV40" s="721"/>
      <c r="AW40" s="721"/>
      <c r="AX40" s="721"/>
      <c r="AY40" s="722"/>
      <c r="AZ40" s="680" t="s">
        <v>186</v>
      </c>
      <c r="BA40" s="681"/>
      <c r="BB40" s="681"/>
      <c r="BC40" s="681"/>
      <c r="BD40" s="699"/>
      <c r="BE40" s="699"/>
      <c r="BF40" s="723"/>
      <c r="BG40" s="728" t="s">
        <v>348</v>
      </c>
      <c r="BH40" s="729"/>
      <c r="BI40" s="729"/>
      <c r="BJ40" s="729"/>
      <c r="BK40" s="729"/>
      <c r="BL40" s="236"/>
      <c r="BM40" s="724" t="s">
        <v>349</v>
      </c>
      <c r="BN40" s="724"/>
      <c r="BO40" s="724"/>
      <c r="BP40" s="724"/>
      <c r="BQ40" s="724"/>
      <c r="BR40" s="724"/>
      <c r="BS40" s="724"/>
      <c r="BT40" s="724"/>
      <c r="BU40" s="725"/>
      <c r="BV40" s="680">
        <v>99</v>
      </c>
      <c r="BW40" s="681"/>
      <c r="BX40" s="681"/>
      <c r="BY40" s="681"/>
      <c r="BZ40" s="681"/>
      <c r="CA40" s="681"/>
      <c r="CB40" s="726"/>
      <c r="CD40" s="727" t="s">
        <v>350</v>
      </c>
      <c r="CE40" s="724"/>
      <c r="CF40" s="724"/>
      <c r="CG40" s="724"/>
      <c r="CH40" s="724"/>
      <c r="CI40" s="724"/>
      <c r="CJ40" s="724"/>
      <c r="CK40" s="724"/>
      <c r="CL40" s="724"/>
      <c r="CM40" s="724"/>
      <c r="CN40" s="724"/>
      <c r="CO40" s="724"/>
      <c r="CP40" s="724"/>
      <c r="CQ40" s="725"/>
      <c r="CR40" s="680">
        <v>1000</v>
      </c>
      <c r="CS40" s="681"/>
      <c r="CT40" s="681"/>
      <c r="CU40" s="681"/>
      <c r="CV40" s="681"/>
      <c r="CW40" s="681"/>
      <c r="CX40" s="681"/>
      <c r="CY40" s="682"/>
      <c r="CZ40" s="683">
        <v>0</v>
      </c>
      <c r="DA40" s="701"/>
      <c r="DB40" s="701"/>
      <c r="DC40" s="702"/>
      <c r="DD40" s="686" t="s">
        <v>130</v>
      </c>
      <c r="DE40" s="681"/>
      <c r="DF40" s="681"/>
      <c r="DG40" s="681"/>
      <c r="DH40" s="681"/>
      <c r="DI40" s="681"/>
      <c r="DJ40" s="681"/>
      <c r="DK40" s="682"/>
      <c r="DL40" s="686" t="s">
        <v>140</v>
      </c>
      <c r="DM40" s="681"/>
      <c r="DN40" s="681"/>
      <c r="DO40" s="681"/>
      <c r="DP40" s="681"/>
      <c r="DQ40" s="681"/>
      <c r="DR40" s="681"/>
      <c r="DS40" s="681"/>
      <c r="DT40" s="681"/>
      <c r="DU40" s="681"/>
      <c r="DV40" s="682"/>
      <c r="DW40" s="683" t="s">
        <v>140</v>
      </c>
      <c r="DX40" s="701"/>
      <c r="DY40" s="701"/>
      <c r="DZ40" s="701"/>
      <c r="EA40" s="701"/>
      <c r="EB40" s="701"/>
      <c r="EC40" s="719"/>
    </row>
    <row r="41" spans="2:133" ht="11.25" customHeight="1" x14ac:dyDescent="0.15">
      <c r="B41" s="677" t="s">
        <v>351</v>
      </c>
      <c r="C41" s="678"/>
      <c r="D41" s="678"/>
      <c r="E41" s="678"/>
      <c r="F41" s="678"/>
      <c r="G41" s="678"/>
      <c r="H41" s="678"/>
      <c r="I41" s="678"/>
      <c r="J41" s="678"/>
      <c r="K41" s="678"/>
      <c r="L41" s="678"/>
      <c r="M41" s="678"/>
      <c r="N41" s="678"/>
      <c r="O41" s="678"/>
      <c r="P41" s="678"/>
      <c r="Q41" s="679"/>
      <c r="R41" s="680" t="s">
        <v>140</v>
      </c>
      <c r="S41" s="681"/>
      <c r="T41" s="681"/>
      <c r="U41" s="681"/>
      <c r="V41" s="681"/>
      <c r="W41" s="681"/>
      <c r="X41" s="681"/>
      <c r="Y41" s="682"/>
      <c r="Z41" s="713" t="s">
        <v>130</v>
      </c>
      <c r="AA41" s="713"/>
      <c r="AB41" s="713"/>
      <c r="AC41" s="713"/>
      <c r="AD41" s="714" t="s">
        <v>140</v>
      </c>
      <c r="AE41" s="714"/>
      <c r="AF41" s="714"/>
      <c r="AG41" s="714"/>
      <c r="AH41" s="714"/>
      <c r="AI41" s="714"/>
      <c r="AJ41" s="714"/>
      <c r="AK41" s="714"/>
      <c r="AL41" s="683" t="s">
        <v>140</v>
      </c>
      <c r="AM41" s="684"/>
      <c r="AN41" s="684"/>
      <c r="AO41" s="715"/>
      <c r="AQ41" s="720" t="s">
        <v>352</v>
      </c>
      <c r="AR41" s="721"/>
      <c r="AS41" s="721"/>
      <c r="AT41" s="721"/>
      <c r="AU41" s="721"/>
      <c r="AV41" s="721"/>
      <c r="AW41" s="721"/>
      <c r="AX41" s="721"/>
      <c r="AY41" s="722"/>
      <c r="AZ41" s="680">
        <v>74265</v>
      </c>
      <c r="BA41" s="681"/>
      <c r="BB41" s="681"/>
      <c r="BC41" s="681"/>
      <c r="BD41" s="699"/>
      <c r="BE41" s="699"/>
      <c r="BF41" s="723"/>
      <c r="BG41" s="728"/>
      <c r="BH41" s="729"/>
      <c r="BI41" s="729"/>
      <c r="BJ41" s="729"/>
      <c r="BK41" s="729"/>
      <c r="BL41" s="236"/>
      <c r="BM41" s="724" t="s">
        <v>353</v>
      </c>
      <c r="BN41" s="724"/>
      <c r="BO41" s="724"/>
      <c r="BP41" s="724"/>
      <c r="BQ41" s="724"/>
      <c r="BR41" s="724"/>
      <c r="BS41" s="724"/>
      <c r="BT41" s="724"/>
      <c r="BU41" s="725"/>
      <c r="BV41" s="680">
        <v>2</v>
      </c>
      <c r="BW41" s="681"/>
      <c r="BX41" s="681"/>
      <c r="BY41" s="681"/>
      <c r="BZ41" s="681"/>
      <c r="CA41" s="681"/>
      <c r="CB41" s="726"/>
      <c r="CD41" s="727" t="s">
        <v>354</v>
      </c>
      <c r="CE41" s="724"/>
      <c r="CF41" s="724"/>
      <c r="CG41" s="724"/>
      <c r="CH41" s="724"/>
      <c r="CI41" s="724"/>
      <c r="CJ41" s="724"/>
      <c r="CK41" s="724"/>
      <c r="CL41" s="724"/>
      <c r="CM41" s="724"/>
      <c r="CN41" s="724"/>
      <c r="CO41" s="724"/>
      <c r="CP41" s="724"/>
      <c r="CQ41" s="725"/>
      <c r="CR41" s="680" t="s">
        <v>140</v>
      </c>
      <c r="CS41" s="699"/>
      <c r="CT41" s="699"/>
      <c r="CU41" s="699"/>
      <c r="CV41" s="699"/>
      <c r="CW41" s="699"/>
      <c r="CX41" s="699"/>
      <c r="CY41" s="700"/>
      <c r="CZ41" s="683" t="s">
        <v>186</v>
      </c>
      <c r="DA41" s="701"/>
      <c r="DB41" s="701"/>
      <c r="DC41" s="702"/>
      <c r="DD41" s="686" t="s">
        <v>140</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x14ac:dyDescent="0.15">
      <c r="B42" s="677" t="s">
        <v>355</v>
      </c>
      <c r="C42" s="678"/>
      <c r="D42" s="678"/>
      <c r="E42" s="678"/>
      <c r="F42" s="678"/>
      <c r="G42" s="678"/>
      <c r="H42" s="678"/>
      <c r="I42" s="678"/>
      <c r="J42" s="678"/>
      <c r="K42" s="678"/>
      <c r="L42" s="678"/>
      <c r="M42" s="678"/>
      <c r="N42" s="678"/>
      <c r="O42" s="678"/>
      <c r="P42" s="678"/>
      <c r="Q42" s="679"/>
      <c r="R42" s="680" t="s">
        <v>130</v>
      </c>
      <c r="S42" s="681"/>
      <c r="T42" s="681"/>
      <c r="U42" s="681"/>
      <c r="V42" s="681"/>
      <c r="W42" s="681"/>
      <c r="X42" s="681"/>
      <c r="Y42" s="682"/>
      <c r="Z42" s="713" t="s">
        <v>186</v>
      </c>
      <c r="AA42" s="713"/>
      <c r="AB42" s="713"/>
      <c r="AC42" s="713"/>
      <c r="AD42" s="714" t="s">
        <v>130</v>
      </c>
      <c r="AE42" s="714"/>
      <c r="AF42" s="714"/>
      <c r="AG42" s="714"/>
      <c r="AH42" s="714"/>
      <c r="AI42" s="714"/>
      <c r="AJ42" s="714"/>
      <c r="AK42" s="714"/>
      <c r="AL42" s="683" t="s">
        <v>130</v>
      </c>
      <c r="AM42" s="684"/>
      <c r="AN42" s="684"/>
      <c r="AO42" s="715"/>
      <c r="AQ42" s="716" t="s">
        <v>356</v>
      </c>
      <c r="AR42" s="717"/>
      <c r="AS42" s="717"/>
      <c r="AT42" s="717"/>
      <c r="AU42" s="717"/>
      <c r="AV42" s="717"/>
      <c r="AW42" s="717"/>
      <c r="AX42" s="717"/>
      <c r="AY42" s="718"/>
      <c r="AZ42" s="664">
        <v>323791</v>
      </c>
      <c r="BA42" s="703"/>
      <c r="BB42" s="703"/>
      <c r="BC42" s="703"/>
      <c r="BD42" s="665"/>
      <c r="BE42" s="665"/>
      <c r="BF42" s="709"/>
      <c r="BG42" s="730"/>
      <c r="BH42" s="731"/>
      <c r="BI42" s="731"/>
      <c r="BJ42" s="731"/>
      <c r="BK42" s="731"/>
      <c r="BL42" s="237"/>
      <c r="BM42" s="710" t="s">
        <v>357</v>
      </c>
      <c r="BN42" s="710"/>
      <c r="BO42" s="710"/>
      <c r="BP42" s="710"/>
      <c r="BQ42" s="710"/>
      <c r="BR42" s="710"/>
      <c r="BS42" s="710"/>
      <c r="BT42" s="710"/>
      <c r="BU42" s="711"/>
      <c r="BV42" s="664">
        <v>362</v>
      </c>
      <c r="BW42" s="703"/>
      <c r="BX42" s="703"/>
      <c r="BY42" s="703"/>
      <c r="BZ42" s="703"/>
      <c r="CA42" s="703"/>
      <c r="CB42" s="712"/>
      <c r="CD42" s="677" t="s">
        <v>358</v>
      </c>
      <c r="CE42" s="678"/>
      <c r="CF42" s="678"/>
      <c r="CG42" s="678"/>
      <c r="CH42" s="678"/>
      <c r="CI42" s="678"/>
      <c r="CJ42" s="678"/>
      <c r="CK42" s="678"/>
      <c r="CL42" s="678"/>
      <c r="CM42" s="678"/>
      <c r="CN42" s="678"/>
      <c r="CO42" s="678"/>
      <c r="CP42" s="678"/>
      <c r="CQ42" s="679"/>
      <c r="CR42" s="680">
        <v>1215239</v>
      </c>
      <c r="CS42" s="681"/>
      <c r="CT42" s="681"/>
      <c r="CU42" s="681"/>
      <c r="CV42" s="681"/>
      <c r="CW42" s="681"/>
      <c r="CX42" s="681"/>
      <c r="CY42" s="682"/>
      <c r="CZ42" s="683">
        <v>14.6</v>
      </c>
      <c r="DA42" s="684"/>
      <c r="DB42" s="684"/>
      <c r="DC42" s="685"/>
      <c r="DD42" s="686">
        <v>109443</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x14ac:dyDescent="0.15">
      <c r="B43" s="661" t="s">
        <v>359</v>
      </c>
      <c r="C43" s="662"/>
      <c r="D43" s="662"/>
      <c r="E43" s="662"/>
      <c r="F43" s="662"/>
      <c r="G43" s="662"/>
      <c r="H43" s="662"/>
      <c r="I43" s="662"/>
      <c r="J43" s="662"/>
      <c r="K43" s="662"/>
      <c r="L43" s="662"/>
      <c r="M43" s="662"/>
      <c r="N43" s="662"/>
      <c r="O43" s="662"/>
      <c r="P43" s="662"/>
      <c r="Q43" s="663"/>
      <c r="R43" s="664">
        <v>8524863</v>
      </c>
      <c r="S43" s="703"/>
      <c r="T43" s="703"/>
      <c r="U43" s="703"/>
      <c r="V43" s="703"/>
      <c r="W43" s="703"/>
      <c r="X43" s="703"/>
      <c r="Y43" s="704"/>
      <c r="Z43" s="705">
        <v>100</v>
      </c>
      <c r="AA43" s="705"/>
      <c r="AB43" s="705"/>
      <c r="AC43" s="705"/>
      <c r="AD43" s="706">
        <v>3972329</v>
      </c>
      <c r="AE43" s="706"/>
      <c r="AF43" s="706"/>
      <c r="AG43" s="706"/>
      <c r="AH43" s="706"/>
      <c r="AI43" s="706"/>
      <c r="AJ43" s="706"/>
      <c r="AK43" s="706"/>
      <c r="AL43" s="667">
        <v>100</v>
      </c>
      <c r="AM43" s="707"/>
      <c r="AN43" s="707"/>
      <c r="AO43" s="708"/>
      <c r="BV43" s="238"/>
      <c r="BW43" s="238"/>
      <c r="BX43" s="238"/>
      <c r="BY43" s="238"/>
      <c r="BZ43" s="238"/>
      <c r="CA43" s="238"/>
      <c r="CB43" s="238"/>
      <c r="CD43" s="677" t="s">
        <v>360</v>
      </c>
      <c r="CE43" s="678"/>
      <c r="CF43" s="678"/>
      <c r="CG43" s="678"/>
      <c r="CH43" s="678"/>
      <c r="CI43" s="678"/>
      <c r="CJ43" s="678"/>
      <c r="CK43" s="678"/>
      <c r="CL43" s="678"/>
      <c r="CM43" s="678"/>
      <c r="CN43" s="678"/>
      <c r="CO43" s="678"/>
      <c r="CP43" s="678"/>
      <c r="CQ43" s="679"/>
      <c r="CR43" s="680" t="s">
        <v>140</v>
      </c>
      <c r="CS43" s="699"/>
      <c r="CT43" s="699"/>
      <c r="CU43" s="699"/>
      <c r="CV43" s="699"/>
      <c r="CW43" s="699"/>
      <c r="CX43" s="699"/>
      <c r="CY43" s="700"/>
      <c r="CZ43" s="683" t="s">
        <v>140</v>
      </c>
      <c r="DA43" s="701"/>
      <c r="DB43" s="701"/>
      <c r="DC43" s="702"/>
      <c r="DD43" s="686" t="s">
        <v>130</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307</v>
      </c>
      <c r="CE44" s="694"/>
      <c r="CF44" s="677" t="s">
        <v>361</v>
      </c>
      <c r="CG44" s="678"/>
      <c r="CH44" s="678"/>
      <c r="CI44" s="678"/>
      <c r="CJ44" s="678"/>
      <c r="CK44" s="678"/>
      <c r="CL44" s="678"/>
      <c r="CM44" s="678"/>
      <c r="CN44" s="678"/>
      <c r="CO44" s="678"/>
      <c r="CP44" s="678"/>
      <c r="CQ44" s="679"/>
      <c r="CR44" s="680">
        <v>1214891</v>
      </c>
      <c r="CS44" s="681"/>
      <c r="CT44" s="681"/>
      <c r="CU44" s="681"/>
      <c r="CV44" s="681"/>
      <c r="CW44" s="681"/>
      <c r="CX44" s="681"/>
      <c r="CY44" s="682"/>
      <c r="CZ44" s="683">
        <v>14.6</v>
      </c>
      <c r="DA44" s="684"/>
      <c r="DB44" s="684"/>
      <c r="DC44" s="685"/>
      <c r="DD44" s="686">
        <v>109095</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x14ac:dyDescent="0.15">
      <c r="B45" s="240" t="s">
        <v>362</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363</v>
      </c>
      <c r="CG45" s="678"/>
      <c r="CH45" s="678"/>
      <c r="CI45" s="678"/>
      <c r="CJ45" s="678"/>
      <c r="CK45" s="678"/>
      <c r="CL45" s="678"/>
      <c r="CM45" s="678"/>
      <c r="CN45" s="678"/>
      <c r="CO45" s="678"/>
      <c r="CP45" s="678"/>
      <c r="CQ45" s="679"/>
      <c r="CR45" s="680">
        <v>577545</v>
      </c>
      <c r="CS45" s="699"/>
      <c r="CT45" s="699"/>
      <c r="CU45" s="699"/>
      <c r="CV45" s="699"/>
      <c r="CW45" s="699"/>
      <c r="CX45" s="699"/>
      <c r="CY45" s="700"/>
      <c r="CZ45" s="683">
        <v>6.9</v>
      </c>
      <c r="DA45" s="701"/>
      <c r="DB45" s="701"/>
      <c r="DC45" s="702"/>
      <c r="DD45" s="686">
        <v>14376</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x14ac:dyDescent="0.15">
      <c r="B46" s="241" t="s">
        <v>364</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365</v>
      </c>
      <c r="CG46" s="678"/>
      <c r="CH46" s="678"/>
      <c r="CI46" s="678"/>
      <c r="CJ46" s="678"/>
      <c r="CK46" s="678"/>
      <c r="CL46" s="678"/>
      <c r="CM46" s="678"/>
      <c r="CN46" s="678"/>
      <c r="CO46" s="678"/>
      <c r="CP46" s="678"/>
      <c r="CQ46" s="679"/>
      <c r="CR46" s="680">
        <v>624348</v>
      </c>
      <c r="CS46" s="681"/>
      <c r="CT46" s="681"/>
      <c r="CU46" s="681"/>
      <c r="CV46" s="681"/>
      <c r="CW46" s="681"/>
      <c r="CX46" s="681"/>
      <c r="CY46" s="682"/>
      <c r="CZ46" s="683">
        <v>7.5</v>
      </c>
      <c r="DA46" s="684"/>
      <c r="DB46" s="684"/>
      <c r="DC46" s="685"/>
      <c r="DD46" s="686">
        <v>90821</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x14ac:dyDescent="0.15">
      <c r="B47" s="242" t="s">
        <v>366</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367</v>
      </c>
      <c r="CG47" s="678"/>
      <c r="CH47" s="678"/>
      <c r="CI47" s="678"/>
      <c r="CJ47" s="678"/>
      <c r="CK47" s="678"/>
      <c r="CL47" s="678"/>
      <c r="CM47" s="678"/>
      <c r="CN47" s="678"/>
      <c r="CO47" s="678"/>
      <c r="CP47" s="678"/>
      <c r="CQ47" s="679"/>
      <c r="CR47" s="680">
        <v>348</v>
      </c>
      <c r="CS47" s="699"/>
      <c r="CT47" s="699"/>
      <c r="CU47" s="699"/>
      <c r="CV47" s="699"/>
      <c r="CW47" s="699"/>
      <c r="CX47" s="699"/>
      <c r="CY47" s="700"/>
      <c r="CZ47" s="683">
        <v>0</v>
      </c>
      <c r="DA47" s="701"/>
      <c r="DB47" s="701"/>
      <c r="DC47" s="702"/>
      <c r="DD47" s="686">
        <v>348</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368</v>
      </c>
      <c r="CG48" s="678"/>
      <c r="CH48" s="678"/>
      <c r="CI48" s="678"/>
      <c r="CJ48" s="678"/>
      <c r="CK48" s="678"/>
      <c r="CL48" s="678"/>
      <c r="CM48" s="678"/>
      <c r="CN48" s="678"/>
      <c r="CO48" s="678"/>
      <c r="CP48" s="678"/>
      <c r="CQ48" s="679"/>
      <c r="CR48" s="680" t="s">
        <v>130</v>
      </c>
      <c r="CS48" s="681"/>
      <c r="CT48" s="681"/>
      <c r="CU48" s="681"/>
      <c r="CV48" s="681"/>
      <c r="CW48" s="681"/>
      <c r="CX48" s="681"/>
      <c r="CY48" s="682"/>
      <c r="CZ48" s="683" t="s">
        <v>130</v>
      </c>
      <c r="DA48" s="684"/>
      <c r="DB48" s="684"/>
      <c r="DC48" s="685"/>
      <c r="DD48" s="686" t="s">
        <v>130</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369</v>
      </c>
      <c r="CE49" s="662"/>
      <c r="CF49" s="662"/>
      <c r="CG49" s="662"/>
      <c r="CH49" s="662"/>
      <c r="CI49" s="662"/>
      <c r="CJ49" s="662"/>
      <c r="CK49" s="662"/>
      <c r="CL49" s="662"/>
      <c r="CM49" s="662"/>
      <c r="CN49" s="662"/>
      <c r="CO49" s="662"/>
      <c r="CP49" s="662"/>
      <c r="CQ49" s="663"/>
      <c r="CR49" s="664">
        <v>8326353</v>
      </c>
      <c r="CS49" s="665"/>
      <c r="CT49" s="665"/>
      <c r="CU49" s="665"/>
      <c r="CV49" s="665"/>
      <c r="CW49" s="665"/>
      <c r="CX49" s="665"/>
      <c r="CY49" s="666"/>
      <c r="CZ49" s="667">
        <v>100</v>
      </c>
      <c r="DA49" s="668"/>
      <c r="DB49" s="668"/>
      <c r="DC49" s="669"/>
      <c r="DD49" s="670">
        <v>4473129</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1r2xQKW0quEIBtKw7s3X3WHOTd18cSlJmB4mtg08PfGMeh0DlzRQz8QafWBsIphX9yykxKhdqX5K6Rq4EmQtOg==" saltValue="L7ieigCFFmJth5yDtu1TaQ=="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R30:CB30"/>
    <mergeCell ref="CF30:CQ30"/>
    <mergeCell ref="CR30:CY30"/>
    <mergeCell ref="CZ30:DC30"/>
    <mergeCell ref="DD30:DK30"/>
    <mergeCell ref="DL30:DV30"/>
    <mergeCell ref="DD29:DK29"/>
    <mergeCell ref="DL29:DV29"/>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B30:Q30"/>
    <mergeCell ref="R30:Y30"/>
    <mergeCell ref="Z30:AC30"/>
    <mergeCell ref="AD30:AK30"/>
    <mergeCell ref="AL30:AO30"/>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A37" zoomScale="80" zoomScaleNormal="80"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370</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5" t="s">
        <v>371</v>
      </c>
      <c r="DK2" s="1206"/>
      <c r="DL2" s="1206"/>
      <c r="DM2" s="1206"/>
      <c r="DN2" s="1206"/>
      <c r="DO2" s="1207"/>
      <c r="DP2" s="251"/>
      <c r="DQ2" s="1205" t="s">
        <v>372</v>
      </c>
      <c r="DR2" s="1206"/>
      <c r="DS2" s="1206"/>
      <c r="DT2" s="1206"/>
      <c r="DU2" s="1206"/>
      <c r="DV2" s="1206"/>
      <c r="DW2" s="1206"/>
      <c r="DX2" s="1206"/>
      <c r="DY2" s="1206"/>
      <c r="DZ2" s="1207"/>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58" t="s">
        <v>373</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4"/>
      <c r="BA4" s="254"/>
      <c r="BB4" s="254"/>
      <c r="BC4" s="254"/>
      <c r="BD4" s="254"/>
      <c r="BE4" s="255"/>
      <c r="BF4" s="255"/>
      <c r="BG4" s="255"/>
      <c r="BH4" s="255"/>
      <c r="BI4" s="255"/>
      <c r="BJ4" s="255"/>
      <c r="BK4" s="255"/>
      <c r="BL4" s="255"/>
      <c r="BM4" s="255"/>
      <c r="BN4" s="255"/>
      <c r="BO4" s="255"/>
      <c r="BP4" s="255"/>
      <c r="BQ4" s="254" t="s">
        <v>374</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90" t="s">
        <v>375</v>
      </c>
      <c r="B5" s="1091"/>
      <c r="C5" s="1091"/>
      <c r="D5" s="1091"/>
      <c r="E5" s="1091"/>
      <c r="F5" s="1091"/>
      <c r="G5" s="1091"/>
      <c r="H5" s="1091"/>
      <c r="I5" s="1091"/>
      <c r="J5" s="1091"/>
      <c r="K5" s="1091"/>
      <c r="L5" s="1091"/>
      <c r="M5" s="1091"/>
      <c r="N5" s="1091"/>
      <c r="O5" s="1091"/>
      <c r="P5" s="1092"/>
      <c r="Q5" s="1096" t="s">
        <v>376</v>
      </c>
      <c r="R5" s="1097"/>
      <c r="S5" s="1097"/>
      <c r="T5" s="1097"/>
      <c r="U5" s="1098"/>
      <c r="V5" s="1096" t="s">
        <v>377</v>
      </c>
      <c r="W5" s="1097"/>
      <c r="X5" s="1097"/>
      <c r="Y5" s="1097"/>
      <c r="Z5" s="1098"/>
      <c r="AA5" s="1096" t="s">
        <v>378</v>
      </c>
      <c r="AB5" s="1097"/>
      <c r="AC5" s="1097"/>
      <c r="AD5" s="1097"/>
      <c r="AE5" s="1097"/>
      <c r="AF5" s="1208" t="s">
        <v>379</v>
      </c>
      <c r="AG5" s="1097"/>
      <c r="AH5" s="1097"/>
      <c r="AI5" s="1097"/>
      <c r="AJ5" s="1112"/>
      <c r="AK5" s="1097" t="s">
        <v>380</v>
      </c>
      <c r="AL5" s="1097"/>
      <c r="AM5" s="1097"/>
      <c r="AN5" s="1097"/>
      <c r="AO5" s="1098"/>
      <c r="AP5" s="1096" t="s">
        <v>381</v>
      </c>
      <c r="AQ5" s="1097"/>
      <c r="AR5" s="1097"/>
      <c r="AS5" s="1097"/>
      <c r="AT5" s="1098"/>
      <c r="AU5" s="1096" t="s">
        <v>382</v>
      </c>
      <c r="AV5" s="1097"/>
      <c r="AW5" s="1097"/>
      <c r="AX5" s="1097"/>
      <c r="AY5" s="1112"/>
      <c r="AZ5" s="258"/>
      <c r="BA5" s="258"/>
      <c r="BB5" s="258"/>
      <c r="BC5" s="258"/>
      <c r="BD5" s="258"/>
      <c r="BE5" s="259"/>
      <c r="BF5" s="259"/>
      <c r="BG5" s="259"/>
      <c r="BH5" s="259"/>
      <c r="BI5" s="259"/>
      <c r="BJ5" s="259"/>
      <c r="BK5" s="259"/>
      <c r="BL5" s="259"/>
      <c r="BM5" s="259"/>
      <c r="BN5" s="259"/>
      <c r="BO5" s="259"/>
      <c r="BP5" s="259"/>
      <c r="BQ5" s="1090" t="s">
        <v>383</v>
      </c>
      <c r="BR5" s="1091"/>
      <c r="BS5" s="1091"/>
      <c r="BT5" s="1091"/>
      <c r="BU5" s="1091"/>
      <c r="BV5" s="1091"/>
      <c r="BW5" s="1091"/>
      <c r="BX5" s="1091"/>
      <c r="BY5" s="1091"/>
      <c r="BZ5" s="1091"/>
      <c r="CA5" s="1091"/>
      <c r="CB5" s="1091"/>
      <c r="CC5" s="1091"/>
      <c r="CD5" s="1091"/>
      <c r="CE5" s="1091"/>
      <c r="CF5" s="1091"/>
      <c r="CG5" s="1092"/>
      <c r="CH5" s="1096" t="s">
        <v>384</v>
      </c>
      <c r="CI5" s="1097"/>
      <c r="CJ5" s="1097"/>
      <c r="CK5" s="1097"/>
      <c r="CL5" s="1098"/>
      <c r="CM5" s="1096" t="s">
        <v>385</v>
      </c>
      <c r="CN5" s="1097"/>
      <c r="CO5" s="1097"/>
      <c r="CP5" s="1097"/>
      <c r="CQ5" s="1098"/>
      <c r="CR5" s="1096" t="s">
        <v>386</v>
      </c>
      <c r="CS5" s="1097"/>
      <c r="CT5" s="1097"/>
      <c r="CU5" s="1097"/>
      <c r="CV5" s="1098"/>
      <c r="CW5" s="1096" t="s">
        <v>387</v>
      </c>
      <c r="CX5" s="1097"/>
      <c r="CY5" s="1097"/>
      <c r="CZ5" s="1097"/>
      <c r="DA5" s="1098"/>
      <c r="DB5" s="1096" t="s">
        <v>388</v>
      </c>
      <c r="DC5" s="1097"/>
      <c r="DD5" s="1097"/>
      <c r="DE5" s="1097"/>
      <c r="DF5" s="1098"/>
      <c r="DG5" s="1193" t="s">
        <v>389</v>
      </c>
      <c r="DH5" s="1194"/>
      <c r="DI5" s="1194"/>
      <c r="DJ5" s="1194"/>
      <c r="DK5" s="1195"/>
      <c r="DL5" s="1193" t="s">
        <v>390</v>
      </c>
      <c r="DM5" s="1194"/>
      <c r="DN5" s="1194"/>
      <c r="DO5" s="1194"/>
      <c r="DP5" s="1195"/>
      <c r="DQ5" s="1096" t="s">
        <v>391</v>
      </c>
      <c r="DR5" s="1097"/>
      <c r="DS5" s="1097"/>
      <c r="DT5" s="1097"/>
      <c r="DU5" s="1098"/>
      <c r="DV5" s="1096" t="s">
        <v>382</v>
      </c>
      <c r="DW5" s="1097"/>
      <c r="DX5" s="1097"/>
      <c r="DY5" s="1097"/>
      <c r="DZ5" s="1112"/>
      <c r="EA5" s="256"/>
    </row>
    <row r="6" spans="1:131" s="257" customFormat="1" ht="26.25" customHeight="1" thickBot="1" x14ac:dyDescent="0.2">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9"/>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6"/>
      <c r="DH6" s="1197"/>
      <c r="DI6" s="1197"/>
      <c r="DJ6" s="1197"/>
      <c r="DK6" s="1198"/>
      <c r="DL6" s="1196"/>
      <c r="DM6" s="1197"/>
      <c r="DN6" s="1197"/>
      <c r="DO6" s="1197"/>
      <c r="DP6" s="1198"/>
      <c r="DQ6" s="1099"/>
      <c r="DR6" s="1100"/>
      <c r="DS6" s="1100"/>
      <c r="DT6" s="1100"/>
      <c r="DU6" s="1101"/>
      <c r="DV6" s="1099"/>
      <c r="DW6" s="1100"/>
      <c r="DX6" s="1100"/>
      <c r="DY6" s="1100"/>
      <c r="DZ6" s="1113"/>
      <c r="EA6" s="256"/>
    </row>
    <row r="7" spans="1:131" s="257" customFormat="1" ht="26.25" customHeight="1" thickTop="1" x14ac:dyDescent="0.15">
      <c r="A7" s="260">
        <v>1</v>
      </c>
      <c r="B7" s="1145" t="s">
        <v>392</v>
      </c>
      <c r="C7" s="1146"/>
      <c r="D7" s="1146"/>
      <c r="E7" s="1146"/>
      <c r="F7" s="1146"/>
      <c r="G7" s="1146"/>
      <c r="H7" s="1146"/>
      <c r="I7" s="1146"/>
      <c r="J7" s="1146"/>
      <c r="K7" s="1146"/>
      <c r="L7" s="1146"/>
      <c r="M7" s="1146"/>
      <c r="N7" s="1146"/>
      <c r="O7" s="1146"/>
      <c r="P7" s="1147"/>
      <c r="Q7" s="1199">
        <v>8488</v>
      </c>
      <c r="R7" s="1200"/>
      <c r="S7" s="1200"/>
      <c r="T7" s="1200"/>
      <c r="U7" s="1200"/>
      <c r="V7" s="1200">
        <v>8289</v>
      </c>
      <c r="W7" s="1200"/>
      <c r="X7" s="1200"/>
      <c r="Y7" s="1200"/>
      <c r="Z7" s="1200"/>
      <c r="AA7" s="1200">
        <v>198</v>
      </c>
      <c r="AB7" s="1200"/>
      <c r="AC7" s="1200"/>
      <c r="AD7" s="1200"/>
      <c r="AE7" s="1201"/>
      <c r="AF7" s="1202">
        <v>179</v>
      </c>
      <c r="AG7" s="1203"/>
      <c r="AH7" s="1203"/>
      <c r="AI7" s="1203"/>
      <c r="AJ7" s="1204"/>
      <c r="AK7" s="1186">
        <v>318</v>
      </c>
      <c r="AL7" s="1187"/>
      <c r="AM7" s="1187"/>
      <c r="AN7" s="1187"/>
      <c r="AO7" s="1187"/>
      <c r="AP7" s="1187">
        <v>4619</v>
      </c>
      <c r="AQ7" s="1187"/>
      <c r="AR7" s="1187"/>
      <c r="AS7" s="1187"/>
      <c r="AT7" s="1187"/>
      <c r="AU7" s="1188"/>
      <c r="AV7" s="1188"/>
      <c r="AW7" s="1188"/>
      <c r="AX7" s="1188"/>
      <c r="AY7" s="1189"/>
      <c r="AZ7" s="254"/>
      <c r="BA7" s="254"/>
      <c r="BB7" s="254"/>
      <c r="BC7" s="254"/>
      <c r="BD7" s="254"/>
      <c r="BE7" s="255"/>
      <c r="BF7" s="255"/>
      <c r="BG7" s="255"/>
      <c r="BH7" s="255"/>
      <c r="BI7" s="255"/>
      <c r="BJ7" s="255"/>
      <c r="BK7" s="255"/>
      <c r="BL7" s="255"/>
      <c r="BM7" s="255"/>
      <c r="BN7" s="255"/>
      <c r="BO7" s="255"/>
      <c r="BP7" s="255"/>
      <c r="BQ7" s="261">
        <v>1</v>
      </c>
      <c r="BR7" s="262"/>
      <c r="BS7" s="1190" t="s">
        <v>588</v>
      </c>
      <c r="BT7" s="1191"/>
      <c r="BU7" s="1191"/>
      <c r="BV7" s="1191"/>
      <c r="BW7" s="1191"/>
      <c r="BX7" s="1191"/>
      <c r="BY7" s="1191"/>
      <c r="BZ7" s="1191"/>
      <c r="CA7" s="1191"/>
      <c r="CB7" s="1191"/>
      <c r="CC7" s="1191"/>
      <c r="CD7" s="1191"/>
      <c r="CE7" s="1191"/>
      <c r="CF7" s="1191"/>
      <c r="CG7" s="1192"/>
      <c r="CH7" s="1183">
        <v>-7</v>
      </c>
      <c r="CI7" s="1184"/>
      <c r="CJ7" s="1184"/>
      <c r="CK7" s="1184"/>
      <c r="CL7" s="1185"/>
      <c r="CM7" s="1183">
        <v>164</v>
      </c>
      <c r="CN7" s="1184"/>
      <c r="CO7" s="1184"/>
      <c r="CP7" s="1184"/>
      <c r="CQ7" s="1185"/>
      <c r="CR7" s="1183">
        <v>50</v>
      </c>
      <c r="CS7" s="1184"/>
      <c r="CT7" s="1184"/>
      <c r="CU7" s="1184"/>
      <c r="CV7" s="1185"/>
      <c r="CW7" s="1183" t="s">
        <v>591</v>
      </c>
      <c r="CX7" s="1184"/>
      <c r="CY7" s="1184"/>
      <c r="CZ7" s="1184"/>
      <c r="DA7" s="1185"/>
      <c r="DB7" s="1183" t="s">
        <v>590</v>
      </c>
      <c r="DC7" s="1184"/>
      <c r="DD7" s="1184"/>
      <c r="DE7" s="1184"/>
      <c r="DF7" s="1185"/>
      <c r="DG7" s="1183" t="s">
        <v>591</v>
      </c>
      <c r="DH7" s="1184"/>
      <c r="DI7" s="1184"/>
      <c r="DJ7" s="1184"/>
      <c r="DK7" s="1185"/>
      <c r="DL7" s="1183" t="s">
        <v>590</v>
      </c>
      <c r="DM7" s="1184"/>
      <c r="DN7" s="1184"/>
      <c r="DO7" s="1184"/>
      <c r="DP7" s="1185"/>
      <c r="DQ7" s="1183" t="s">
        <v>591</v>
      </c>
      <c r="DR7" s="1184"/>
      <c r="DS7" s="1184"/>
      <c r="DT7" s="1184"/>
      <c r="DU7" s="1185"/>
      <c r="DV7" s="1210"/>
      <c r="DW7" s="1211"/>
      <c r="DX7" s="1211"/>
      <c r="DY7" s="1211"/>
      <c r="DZ7" s="1212"/>
      <c r="EA7" s="256"/>
    </row>
    <row r="8" spans="1:131" s="257" customFormat="1" ht="26.25" customHeight="1" x14ac:dyDescent="0.15">
      <c r="A8" s="263">
        <v>2</v>
      </c>
      <c r="B8" s="1132" t="s">
        <v>393</v>
      </c>
      <c r="C8" s="1133"/>
      <c r="D8" s="1133"/>
      <c r="E8" s="1133"/>
      <c r="F8" s="1133"/>
      <c r="G8" s="1133"/>
      <c r="H8" s="1133"/>
      <c r="I8" s="1133"/>
      <c r="J8" s="1133"/>
      <c r="K8" s="1133"/>
      <c r="L8" s="1133"/>
      <c r="M8" s="1133"/>
      <c r="N8" s="1133"/>
      <c r="O8" s="1133"/>
      <c r="P8" s="1134"/>
      <c r="Q8" s="1138">
        <v>54</v>
      </c>
      <c r="R8" s="1139"/>
      <c r="S8" s="1139"/>
      <c r="T8" s="1139"/>
      <c r="U8" s="1139"/>
      <c r="V8" s="1139">
        <v>54</v>
      </c>
      <c r="W8" s="1139"/>
      <c r="X8" s="1139"/>
      <c r="Y8" s="1139"/>
      <c r="Z8" s="1139"/>
      <c r="AA8" s="1139">
        <v>0</v>
      </c>
      <c r="AB8" s="1139"/>
      <c r="AC8" s="1139"/>
      <c r="AD8" s="1139"/>
      <c r="AE8" s="1140"/>
      <c r="AF8" s="1114">
        <v>0</v>
      </c>
      <c r="AG8" s="1115"/>
      <c r="AH8" s="1115"/>
      <c r="AI8" s="1115"/>
      <c r="AJ8" s="1116"/>
      <c r="AK8" s="1181">
        <v>13</v>
      </c>
      <c r="AL8" s="1182"/>
      <c r="AM8" s="1182"/>
      <c r="AN8" s="1182"/>
      <c r="AO8" s="1182"/>
      <c r="AP8" s="1182" t="s">
        <v>573</v>
      </c>
      <c r="AQ8" s="1182"/>
      <c r="AR8" s="1182"/>
      <c r="AS8" s="1182"/>
      <c r="AT8" s="1182"/>
      <c r="AU8" s="1179"/>
      <c r="AV8" s="1179"/>
      <c r="AW8" s="1179"/>
      <c r="AX8" s="1179"/>
      <c r="AY8" s="1180"/>
      <c r="AZ8" s="254"/>
      <c r="BA8" s="254"/>
      <c r="BB8" s="254"/>
      <c r="BC8" s="254"/>
      <c r="BD8" s="254"/>
      <c r="BE8" s="255"/>
      <c r="BF8" s="255"/>
      <c r="BG8" s="255"/>
      <c r="BH8" s="255"/>
      <c r="BI8" s="255"/>
      <c r="BJ8" s="255"/>
      <c r="BK8" s="255"/>
      <c r="BL8" s="255"/>
      <c r="BM8" s="255"/>
      <c r="BN8" s="255"/>
      <c r="BO8" s="255"/>
      <c r="BP8" s="255"/>
      <c r="BQ8" s="264">
        <v>2</v>
      </c>
      <c r="BR8" s="265"/>
      <c r="BS8" s="1109" t="s">
        <v>589</v>
      </c>
      <c r="BT8" s="1110"/>
      <c r="BU8" s="1110"/>
      <c r="BV8" s="1110"/>
      <c r="BW8" s="1110"/>
      <c r="BX8" s="1110"/>
      <c r="BY8" s="1110"/>
      <c r="BZ8" s="1110"/>
      <c r="CA8" s="1110"/>
      <c r="CB8" s="1110"/>
      <c r="CC8" s="1110"/>
      <c r="CD8" s="1110"/>
      <c r="CE8" s="1110"/>
      <c r="CF8" s="1110"/>
      <c r="CG8" s="1111"/>
      <c r="CH8" s="1084">
        <v>-14</v>
      </c>
      <c r="CI8" s="1085"/>
      <c r="CJ8" s="1085"/>
      <c r="CK8" s="1085"/>
      <c r="CL8" s="1086"/>
      <c r="CM8" s="1084">
        <v>97</v>
      </c>
      <c r="CN8" s="1085"/>
      <c r="CO8" s="1085"/>
      <c r="CP8" s="1085"/>
      <c r="CQ8" s="1086"/>
      <c r="CR8" s="1084">
        <v>37</v>
      </c>
      <c r="CS8" s="1085"/>
      <c r="CT8" s="1085"/>
      <c r="CU8" s="1085"/>
      <c r="CV8" s="1086"/>
      <c r="CW8" s="1084" t="s">
        <v>591</v>
      </c>
      <c r="CX8" s="1085"/>
      <c r="CY8" s="1085"/>
      <c r="CZ8" s="1085"/>
      <c r="DA8" s="1086"/>
      <c r="DB8" s="1084" t="s">
        <v>591</v>
      </c>
      <c r="DC8" s="1085"/>
      <c r="DD8" s="1085"/>
      <c r="DE8" s="1085"/>
      <c r="DF8" s="1086"/>
      <c r="DG8" s="1084" t="s">
        <v>591</v>
      </c>
      <c r="DH8" s="1085"/>
      <c r="DI8" s="1085"/>
      <c r="DJ8" s="1085"/>
      <c r="DK8" s="1086"/>
      <c r="DL8" s="1084" t="s">
        <v>590</v>
      </c>
      <c r="DM8" s="1085"/>
      <c r="DN8" s="1085"/>
      <c r="DO8" s="1085"/>
      <c r="DP8" s="1086"/>
      <c r="DQ8" s="1084" t="s">
        <v>590</v>
      </c>
      <c r="DR8" s="1085"/>
      <c r="DS8" s="1085"/>
      <c r="DT8" s="1085"/>
      <c r="DU8" s="1086"/>
      <c r="DV8" s="1087"/>
      <c r="DW8" s="1088"/>
      <c r="DX8" s="1088"/>
      <c r="DY8" s="1088"/>
      <c r="DZ8" s="1089"/>
      <c r="EA8" s="256"/>
    </row>
    <row r="9" spans="1:131" s="257" customFormat="1" ht="26.25" customHeight="1" x14ac:dyDescent="0.15">
      <c r="A9" s="263">
        <v>3</v>
      </c>
      <c r="B9" s="1132"/>
      <c r="C9" s="1133"/>
      <c r="D9" s="1133"/>
      <c r="E9" s="1133"/>
      <c r="F9" s="1133"/>
      <c r="G9" s="1133"/>
      <c r="H9" s="1133"/>
      <c r="I9" s="1133"/>
      <c r="J9" s="1133"/>
      <c r="K9" s="1133"/>
      <c r="L9" s="1133"/>
      <c r="M9" s="1133"/>
      <c r="N9" s="1133"/>
      <c r="O9" s="1133"/>
      <c r="P9" s="1134"/>
      <c r="Q9" s="1138"/>
      <c r="R9" s="1139"/>
      <c r="S9" s="1139"/>
      <c r="T9" s="1139"/>
      <c r="U9" s="1139"/>
      <c r="V9" s="1139"/>
      <c r="W9" s="1139"/>
      <c r="X9" s="1139"/>
      <c r="Y9" s="1139"/>
      <c r="Z9" s="1139"/>
      <c r="AA9" s="1139"/>
      <c r="AB9" s="1139"/>
      <c r="AC9" s="1139"/>
      <c r="AD9" s="1139"/>
      <c r="AE9" s="1140"/>
      <c r="AF9" s="1114"/>
      <c r="AG9" s="1115"/>
      <c r="AH9" s="1115"/>
      <c r="AI9" s="1115"/>
      <c r="AJ9" s="1116"/>
      <c r="AK9" s="1181"/>
      <c r="AL9" s="1182"/>
      <c r="AM9" s="1182"/>
      <c r="AN9" s="1182"/>
      <c r="AO9" s="1182"/>
      <c r="AP9" s="1182"/>
      <c r="AQ9" s="1182"/>
      <c r="AR9" s="1182"/>
      <c r="AS9" s="1182"/>
      <c r="AT9" s="1182"/>
      <c r="AU9" s="1179"/>
      <c r="AV9" s="1179"/>
      <c r="AW9" s="1179"/>
      <c r="AX9" s="1179"/>
      <c r="AY9" s="1180"/>
      <c r="AZ9" s="254"/>
      <c r="BA9" s="254"/>
      <c r="BB9" s="254"/>
      <c r="BC9" s="254"/>
      <c r="BD9" s="254"/>
      <c r="BE9" s="255"/>
      <c r="BF9" s="255"/>
      <c r="BG9" s="255"/>
      <c r="BH9" s="255"/>
      <c r="BI9" s="255"/>
      <c r="BJ9" s="255"/>
      <c r="BK9" s="255"/>
      <c r="BL9" s="255"/>
      <c r="BM9" s="255"/>
      <c r="BN9" s="255"/>
      <c r="BO9" s="255"/>
      <c r="BP9" s="255"/>
      <c r="BQ9" s="264">
        <v>3</v>
      </c>
      <c r="BR9" s="265"/>
      <c r="BS9" s="1109"/>
      <c r="BT9" s="1110"/>
      <c r="BU9" s="1110"/>
      <c r="BV9" s="1110"/>
      <c r="BW9" s="1110"/>
      <c r="BX9" s="1110"/>
      <c r="BY9" s="1110"/>
      <c r="BZ9" s="1110"/>
      <c r="CA9" s="1110"/>
      <c r="CB9" s="1110"/>
      <c r="CC9" s="1110"/>
      <c r="CD9" s="1110"/>
      <c r="CE9" s="1110"/>
      <c r="CF9" s="1110"/>
      <c r="CG9" s="1111"/>
      <c r="CH9" s="1084"/>
      <c r="CI9" s="1085"/>
      <c r="CJ9" s="1085"/>
      <c r="CK9" s="1085"/>
      <c r="CL9" s="1086"/>
      <c r="CM9" s="1084"/>
      <c r="CN9" s="1085"/>
      <c r="CO9" s="1085"/>
      <c r="CP9" s="1085"/>
      <c r="CQ9" s="1086"/>
      <c r="CR9" s="1084"/>
      <c r="CS9" s="1085"/>
      <c r="CT9" s="1085"/>
      <c r="CU9" s="1085"/>
      <c r="CV9" s="1086"/>
      <c r="CW9" s="1084"/>
      <c r="CX9" s="1085"/>
      <c r="CY9" s="1085"/>
      <c r="CZ9" s="1085"/>
      <c r="DA9" s="1086"/>
      <c r="DB9" s="1084"/>
      <c r="DC9" s="1085"/>
      <c r="DD9" s="1085"/>
      <c r="DE9" s="1085"/>
      <c r="DF9" s="1086"/>
      <c r="DG9" s="1084"/>
      <c r="DH9" s="1085"/>
      <c r="DI9" s="1085"/>
      <c r="DJ9" s="1085"/>
      <c r="DK9" s="1086"/>
      <c r="DL9" s="1084"/>
      <c r="DM9" s="1085"/>
      <c r="DN9" s="1085"/>
      <c r="DO9" s="1085"/>
      <c r="DP9" s="1086"/>
      <c r="DQ9" s="1084"/>
      <c r="DR9" s="1085"/>
      <c r="DS9" s="1085"/>
      <c r="DT9" s="1085"/>
      <c r="DU9" s="1086"/>
      <c r="DV9" s="1087"/>
      <c r="DW9" s="1088"/>
      <c r="DX9" s="1088"/>
      <c r="DY9" s="1088"/>
      <c r="DZ9" s="1089"/>
      <c r="EA9" s="256"/>
    </row>
    <row r="10" spans="1:131" s="257" customFormat="1" ht="26.25" customHeight="1" x14ac:dyDescent="0.15">
      <c r="A10" s="263">
        <v>4</v>
      </c>
      <c r="B10" s="1132"/>
      <c r="C10" s="1133"/>
      <c r="D10" s="1133"/>
      <c r="E10" s="1133"/>
      <c r="F10" s="1133"/>
      <c r="G10" s="1133"/>
      <c r="H10" s="1133"/>
      <c r="I10" s="1133"/>
      <c r="J10" s="1133"/>
      <c r="K10" s="1133"/>
      <c r="L10" s="1133"/>
      <c r="M10" s="1133"/>
      <c r="N10" s="1133"/>
      <c r="O10" s="1133"/>
      <c r="P10" s="1134"/>
      <c r="Q10" s="1138"/>
      <c r="R10" s="1139"/>
      <c r="S10" s="1139"/>
      <c r="T10" s="1139"/>
      <c r="U10" s="1139"/>
      <c r="V10" s="1139"/>
      <c r="W10" s="1139"/>
      <c r="X10" s="1139"/>
      <c r="Y10" s="1139"/>
      <c r="Z10" s="1139"/>
      <c r="AA10" s="1139"/>
      <c r="AB10" s="1139"/>
      <c r="AC10" s="1139"/>
      <c r="AD10" s="1139"/>
      <c r="AE10" s="1140"/>
      <c r="AF10" s="1114"/>
      <c r="AG10" s="1115"/>
      <c r="AH10" s="1115"/>
      <c r="AI10" s="1115"/>
      <c r="AJ10" s="1116"/>
      <c r="AK10" s="1181"/>
      <c r="AL10" s="1182"/>
      <c r="AM10" s="1182"/>
      <c r="AN10" s="1182"/>
      <c r="AO10" s="1182"/>
      <c r="AP10" s="1182"/>
      <c r="AQ10" s="1182"/>
      <c r="AR10" s="1182"/>
      <c r="AS10" s="1182"/>
      <c r="AT10" s="1182"/>
      <c r="AU10" s="1179"/>
      <c r="AV10" s="1179"/>
      <c r="AW10" s="1179"/>
      <c r="AX10" s="1179"/>
      <c r="AY10" s="1180"/>
      <c r="AZ10" s="254"/>
      <c r="BA10" s="254"/>
      <c r="BB10" s="254"/>
      <c r="BC10" s="254"/>
      <c r="BD10" s="254"/>
      <c r="BE10" s="255"/>
      <c r="BF10" s="255"/>
      <c r="BG10" s="255"/>
      <c r="BH10" s="255"/>
      <c r="BI10" s="255"/>
      <c r="BJ10" s="255"/>
      <c r="BK10" s="255"/>
      <c r="BL10" s="255"/>
      <c r="BM10" s="255"/>
      <c r="BN10" s="255"/>
      <c r="BO10" s="255"/>
      <c r="BP10" s="255"/>
      <c r="BQ10" s="264">
        <v>4</v>
      </c>
      <c r="BR10" s="265"/>
      <c r="BS10" s="1109"/>
      <c r="BT10" s="1110"/>
      <c r="BU10" s="1110"/>
      <c r="BV10" s="1110"/>
      <c r="BW10" s="1110"/>
      <c r="BX10" s="1110"/>
      <c r="BY10" s="1110"/>
      <c r="BZ10" s="1110"/>
      <c r="CA10" s="1110"/>
      <c r="CB10" s="1110"/>
      <c r="CC10" s="1110"/>
      <c r="CD10" s="1110"/>
      <c r="CE10" s="1110"/>
      <c r="CF10" s="1110"/>
      <c r="CG10" s="1111"/>
      <c r="CH10" s="1084"/>
      <c r="CI10" s="1085"/>
      <c r="CJ10" s="1085"/>
      <c r="CK10" s="1085"/>
      <c r="CL10" s="1086"/>
      <c r="CM10" s="1084"/>
      <c r="CN10" s="1085"/>
      <c r="CO10" s="1085"/>
      <c r="CP10" s="1085"/>
      <c r="CQ10" s="1086"/>
      <c r="CR10" s="1084"/>
      <c r="CS10" s="1085"/>
      <c r="CT10" s="1085"/>
      <c r="CU10" s="1085"/>
      <c r="CV10" s="1086"/>
      <c r="CW10" s="1084"/>
      <c r="CX10" s="1085"/>
      <c r="CY10" s="1085"/>
      <c r="CZ10" s="1085"/>
      <c r="DA10" s="1086"/>
      <c r="DB10" s="1084"/>
      <c r="DC10" s="1085"/>
      <c r="DD10" s="1085"/>
      <c r="DE10" s="1085"/>
      <c r="DF10" s="1086"/>
      <c r="DG10" s="1084"/>
      <c r="DH10" s="1085"/>
      <c r="DI10" s="1085"/>
      <c r="DJ10" s="1085"/>
      <c r="DK10" s="1086"/>
      <c r="DL10" s="1084"/>
      <c r="DM10" s="1085"/>
      <c r="DN10" s="1085"/>
      <c r="DO10" s="1085"/>
      <c r="DP10" s="1086"/>
      <c r="DQ10" s="1084"/>
      <c r="DR10" s="1085"/>
      <c r="DS10" s="1085"/>
      <c r="DT10" s="1085"/>
      <c r="DU10" s="1086"/>
      <c r="DV10" s="1087"/>
      <c r="DW10" s="1088"/>
      <c r="DX10" s="1088"/>
      <c r="DY10" s="1088"/>
      <c r="DZ10" s="1089"/>
      <c r="EA10" s="256"/>
    </row>
    <row r="11" spans="1:131" s="257" customFormat="1" ht="26.25" customHeight="1" x14ac:dyDescent="0.15">
      <c r="A11" s="263">
        <v>5</v>
      </c>
      <c r="B11" s="1132"/>
      <c r="C11" s="1133"/>
      <c r="D11" s="1133"/>
      <c r="E11" s="1133"/>
      <c r="F11" s="1133"/>
      <c r="G11" s="1133"/>
      <c r="H11" s="1133"/>
      <c r="I11" s="1133"/>
      <c r="J11" s="1133"/>
      <c r="K11" s="1133"/>
      <c r="L11" s="1133"/>
      <c r="M11" s="1133"/>
      <c r="N11" s="1133"/>
      <c r="O11" s="1133"/>
      <c r="P11" s="1134"/>
      <c r="Q11" s="1138"/>
      <c r="R11" s="1139"/>
      <c r="S11" s="1139"/>
      <c r="T11" s="1139"/>
      <c r="U11" s="1139"/>
      <c r="V11" s="1139"/>
      <c r="W11" s="1139"/>
      <c r="X11" s="1139"/>
      <c r="Y11" s="1139"/>
      <c r="Z11" s="1139"/>
      <c r="AA11" s="1139"/>
      <c r="AB11" s="1139"/>
      <c r="AC11" s="1139"/>
      <c r="AD11" s="1139"/>
      <c r="AE11" s="1140"/>
      <c r="AF11" s="1114"/>
      <c r="AG11" s="1115"/>
      <c r="AH11" s="1115"/>
      <c r="AI11" s="1115"/>
      <c r="AJ11" s="1116"/>
      <c r="AK11" s="1181"/>
      <c r="AL11" s="1182"/>
      <c r="AM11" s="1182"/>
      <c r="AN11" s="1182"/>
      <c r="AO11" s="1182"/>
      <c r="AP11" s="1182"/>
      <c r="AQ11" s="1182"/>
      <c r="AR11" s="1182"/>
      <c r="AS11" s="1182"/>
      <c r="AT11" s="1182"/>
      <c r="AU11" s="1179"/>
      <c r="AV11" s="1179"/>
      <c r="AW11" s="1179"/>
      <c r="AX11" s="1179"/>
      <c r="AY11" s="1180"/>
      <c r="AZ11" s="254"/>
      <c r="BA11" s="254"/>
      <c r="BB11" s="254"/>
      <c r="BC11" s="254"/>
      <c r="BD11" s="254"/>
      <c r="BE11" s="255"/>
      <c r="BF11" s="255"/>
      <c r="BG11" s="255"/>
      <c r="BH11" s="255"/>
      <c r="BI11" s="255"/>
      <c r="BJ11" s="255"/>
      <c r="BK11" s="255"/>
      <c r="BL11" s="255"/>
      <c r="BM11" s="255"/>
      <c r="BN11" s="255"/>
      <c r="BO11" s="255"/>
      <c r="BP11" s="255"/>
      <c r="BQ11" s="264">
        <v>5</v>
      </c>
      <c r="BR11" s="265"/>
      <c r="BS11" s="1109"/>
      <c r="BT11" s="1110"/>
      <c r="BU11" s="1110"/>
      <c r="BV11" s="1110"/>
      <c r="BW11" s="1110"/>
      <c r="BX11" s="1110"/>
      <c r="BY11" s="1110"/>
      <c r="BZ11" s="1110"/>
      <c r="CA11" s="1110"/>
      <c r="CB11" s="1110"/>
      <c r="CC11" s="1110"/>
      <c r="CD11" s="1110"/>
      <c r="CE11" s="1110"/>
      <c r="CF11" s="1110"/>
      <c r="CG11" s="1111"/>
      <c r="CH11" s="1084"/>
      <c r="CI11" s="1085"/>
      <c r="CJ11" s="1085"/>
      <c r="CK11" s="1085"/>
      <c r="CL11" s="1086"/>
      <c r="CM11" s="1084"/>
      <c r="CN11" s="1085"/>
      <c r="CO11" s="1085"/>
      <c r="CP11" s="1085"/>
      <c r="CQ11" s="1086"/>
      <c r="CR11" s="1084"/>
      <c r="CS11" s="1085"/>
      <c r="CT11" s="1085"/>
      <c r="CU11" s="1085"/>
      <c r="CV11" s="1086"/>
      <c r="CW11" s="1084"/>
      <c r="CX11" s="1085"/>
      <c r="CY11" s="1085"/>
      <c r="CZ11" s="1085"/>
      <c r="DA11" s="1086"/>
      <c r="DB11" s="1084"/>
      <c r="DC11" s="1085"/>
      <c r="DD11" s="1085"/>
      <c r="DE11" s="1085"/>
      <c r="DF11" s="1086"/>
      <c r="DG11" s="1084"/>
      <c r="DH11" s="1085"/>
      <c r="DI11" s="1085"/>
      <c r="DJ11" s="1085"/>
      <c r="DK11" s="1086"/>
      <c r="DL11" s="1084"/>
      <c r="DM11" s="1085"/>
      <c r="DN11" s="1085"/>
      <c r="DO11" s="1085"/>
      <c r="DP11" s="1086"/>
      <c r="DQ11" s="1084"/>
      <c r="DR11" s="1085"/>
      <c r="DS11" s="1085"/>
      <c r="DT11" s="1085"/>
      <c r="DU11" s="1086"/>
      <c r="DV11" s="1087"/>
      <c r="DW11" s="1088"/>
      <c r="DX11" s="1088"/>
      <c r="DY11" s="1088"/>
      <c r="DZ11" s="1089"/>
      <c r="EA11" s="256"/>
    </row>
    <row r="12" spans="1:131" s="257" customFormat="1" ht="26.25" customHeight="1" x14ac:dyDescent="0.15">
      <c r="A12" s="263">
        <v>6</v>
      </c>
      <c r="B12" s="1132"/>
      <c r="C12" s="1133"/>
      <c r="D12" s="1133"/>
      <c r="E12" s="1133"/>
      <c r="F12" s="1133"/>
      <c r="G12" s="1133"/>
      <c r="H12" s="1133"/>
      <c r="I12" s="1133"/>
      <c r="J12" s="1133"/>
      <c r="K12" s="1133"/>
      <c r="L12" s="1133"/>
      <c r="M12" s="1133"/>
      <c r="N12" s="1133"/>
      <c r="O12" s="1133"/>
      <c r="P12" s="1134"/>
      <c r="Q12" s="1138"/>
      <c r="R12" s="1139"/>
      <c r="S12" s="1139"/>
      <c r="T12" s="1139"/>
      <c r="U12" s="1139"/>
      <c r="V12" s="1139"/>
      <c r="W12" s="1139"/>
      <c r="X12" s="1139"/>
      <c r="Y12" s="1139"/>
      <c r="Z12" s="1139"/>
      <c r="AA12" s="1139"/>
      <c r="AB12" s="1139"/>
      <c r="AC12" s="1139"/>
      <c r="AD12" s="1139"/>
      <c r="AE12" s="1140"/>
      <c r="AF12" s="1114"/>
      <c r="AG12" s="1115"/>
      <c r="AH12" s="1115"/>
      <c r="AI12" s="1115"/>
      <c r="AJ12" s="1116"/>
      <c r="AK12" s="1181"/>
      <c r="AL12" s="1182"/>
      <c r="AM12" s="1182"/>
      <c r="AN12" s="1182"/>
      <c r="AO12" s="1182"/>
      <c r="AP12" s="1182"/>
      <c r="AQ12" s="1182"/>
      <c r="AR12" s="1182"/>
      <c r="AS12" s="1182"/>
      <c r="AT12" s="1182"/>
      <c r="AU12" s="1179"/>
      <c r="AV12" s="1179"/>
      <c r="AW12" s="1179"/>
      <c r="AX12" s="1179"/>
      <c r="AY12" s="1180"/>
      <c r="AZ12" s="254"/>
      <c r="BA12" s="254"/>
      <c r="BB12" s="254"/>
      <c r="BC12" s="254"/>
      <c r="BD12" s="254"/>
      <c r="BE12" s="255"/>
      <c r="BF12" s="255"/>
      <c r="BG12" s="255"/>
      <c r="BH12" s="255"/>
      <c r="BI12" s="255"/>
      <c r="BJ12" s="255"/>
      <c r="BK12" s="255"/>
      <c r="BL12" s="255"/>
      <c r="BM12" s="255"/>
      <c r="BN12" s="255"/>
      <c r="BO12" s="255"/>
      <c r="BP12" s="255"/>
      <c r="BQ12" s="264">
        <v>6</v>
      </c>
      <c r="BR12" s="265"/>
      <c r="BS12" s="1109"/>
      <c r="BT12" s="1110"/>
      <c r="BU12" s="1110"/>
      <c r="BV12" s="1110"/>
      <c r="BW12" s="1110"/>
      <c r="BX12" s="1110"/>
      <c r="BY12" s="1110"/>
      <c r="BZ12" s="1110"/>
      <c r="CA12" s="1110"/>
      <c r="CB12" s="1110"/>
      <c r="CC12" s="1110"/>
      <c r="CD12" s="1110"/>
      <c r="CE12" s="1110"/>
      <c r="CF12" s="1110"/>
      <c r="CG12" s="1111"/>
      <c r="CH12" s="1084"/>
      <c r="CI12" s="1085"/>
      <c r="CJ12" s="1085"/>
      <c r="CK12" s="1085"/>
      <c r="CL12" s="1086"/>
      <c r="CM12" s="1084"/>
      <c r="CN12" s="1085"/>
      <c r="CO12" s="1085"/>
      <c r="CP12" s="1085"/>
      <c r="CQ12" s="1086"/>
      <c r="CR12" s="1084"/>
      <c r="CS12" s="1085"/>
      <c r="CT12" s="1085"/>
      <c r="CU12" s="1085"/>
      <c r="CV12" s="1086"/>
      <c r="CW12" s="1084"/>
      <c r="CX12" s="1085"/>
      <c r="CY12" s="1085"/>
      <c r="CZ12" s="1085"/>
      <c r="DA12" s="1086"/>
      <c r="DB12" s="1084"/>
      <c r="DC12" s="1085"/>
      <c r="DD12" s="1085"/>
      <c r="DE12" s="1085"/>
      <c r="DF12" s="1086"/>
      <c r="DG12" s="1084"/>
      <c r="DH12" s="1085"/>
      <c r="DI12" s="1085"/>
      <c r="DJ12" s="1085"/>
      <c r="DK12" s="1086"/>
      <c r="DL12" s="1084"/>
      <c r="DM12" s="1085"/>
      <c r="DN12" s="1085"/>
      <c r="DO12" s="1085"/>
      <c r="DP12" s="1086"/>
      <c r="DQ12" s="1084"/>
      <c r="DR12" s="1085"/>
      <c r="DS12" s="1085"/>
      <c r="DT12" s="1085"/>
      <c r="DU12" s="1086"/>
      <c r="DV12" s="1087"/>
      <c r="DW12" s="1088"/>
      <c r="DX12" s="1088"/>
      <c r="DY12" s="1088"/>
      <c r="DZ12" s="1089"/>
      <c r="EA12" s="256"/>
    </row>
    <row r="13" spans="1:131" s="257" customFormat="1" ht="26.25" customHeight="1" x14ac:dyDescent="0.15">
      <c r="A13" s="263">
        <v>7</v>
      </c>
      <c r="B13" s="1132"/>
      <c r="C13" s="1133"/>
      <c r="D13" s="1133"/>
      <c r="E13" s="1133"/>
      <c r="F13" s="1133"/>
      <c r="G13" s="1133"/>
      <c r="H13" s="1133"/>
      <c r="I13" s="1133"/>
      <c r="J13" s="1133"/>
      <c r="K13" s="1133"/>
      <c r="L13" s="1133"/>
      <c r="M13" s="1133"/>
      <c r="N13" s="1133"/>
      <c r="O13" s="1133"/>
      <c r="P13" s="1134"/>
      <c r="Q13" s="1138"/>
      <c r="R13" s="1139"/>
      <c r="S13" s="1139"/>
      <c r="T13" s="1139"/>
      <c r="U13" s="1139"/>
      <c r="V13" s="1139"/>
      <c r="W13" s="1139"/>
      <c r="X13" s="1139"/>
      <c r="Y13" s="1139"/>
      <c r="Z13" s="1139"/>
      <c r="AA13" s="1139"/>
      <c r="AB13" s="1139"/>
      <c r="AC13" s="1139"/>
      <c r="AD13" s="1139"/>
      <c r="AE13" s="1140"/>
      <c r="AF13" s="1114"/>
      <c r="AG13" s="1115"/>
      <c r="AH13" s="1115"/>
      <c r="AI13" s="1115"/>
      <c r="AJ13" s="1116"/>
      <c r="AK13" s="1181"/>
      <c r="AL13" s="1182"/>
      <c r="AM13" s="1182"/>
      <c r="AN13" s="1182"/>
      <c r="AO13" s="1182"/>
      <c r="AP13" s="1182"/>
      <c r="AQ13" s="1182"/>
      <c r="AR13" s="1182"/>
      <c r="AS13" s="1182"/>
      <c r="AT13" s="1182"/>
      <c r="AU13" s="1179"/>
      <c r="AV13" s="1179"/>
      <c r="AW13" s="1179"/>
      <c r="AX13" s="1179"/>
      <c r="AY13" s="1180"/>
      <c r="AZ13" s="254"/>
      <c r="BA13" s="254"/>
      <c r="BB13" s="254"/>
      <c r="BC13" s="254"/>
      <c r="BD13" s="254"/>
      <c r="BE13" s="255"/>
      <c r="BF13" s="255"/>
      <c r="BG13" s="255"/>
      <c r="BH13" s="255"/>
      <c r="BI13" s="255"/>
      <c r="BJ13" s="255"/>
      <c r="BK13" s="255"/>
      <c r="BL13" s="255"/>
      <c r="BM13" s="255"/>
      <c r="BN13" s="255"/>
      <c r="BO13" s="255"/>
      <c r="BP13" s="255"/>
      <c r="BQ13" s="264">
        <v>7</v>
      </c>
      <c r="BR13" s="265"/>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6"/>
    </row>
    <row r="14" spans="1:131" s="257" customFormat="1" ht="26.25" customHeight="1" x14ac:dyDescent="0.15">
      <c r="A14" s="263">
        <v>8</v>
      </c>
      <c r="B14" s="1132"/>
      <c r="C14" s="1133"/>
      <c r="D14" s="1133"/>
      <c r="E14" s="1133"/>
      <c r="F14" s="1133"/>
      <c r="G14" s="1133"/>
      <c r="H14" s="1133"/>
      <c r="I14" s="1133"/>
      <c r="J14" s="1133"/>
      <c r="K14" s="1133"/>
      <c r="L14" s="1133"/>
      <c r="M14" s="1133"/>
      <c r="N14" s="1133"/>
      <c r="O14" s="1133"/>
      <c r="P14" s="1134"/>
      <c r="Q14" s="1138"/>
      <c r="R14" s="1139"/>
      <c r="S14" s="1139"/>
      <c r="T14" s="1139"/>
      <c r="U14" s="1139"/>
      <c r="V14" s="1139"/>
      <c r="W14" s="1139"/>
      <c r="X14" s="1139"/>
      <c r="Y14" s="1139"/>
      <c r="Z14" s="1139"/>
      <c r="AA14" s="1139"/>
      <c r="AB14" s="1139"/>
      <c r="AC14" s="1139"/>
      <c r="AD14" s="1139"/>
      <c r="AE14" s="1140"/>
      <c r="AF14" s="1114"/>
      <c r="AG14" s="1115"/>
      <c r="AH14" s="1115"/>
      <c r="AI14" s="1115"/>
      <c r="AJ14" s="1116"/>
      <c r="AK14" s="1181"/>
      <c r="AL14" s="1182"/>
      <c r="AM14" s="1182"/>
      <c r="AN14" s="1182"/>
      <c r="AO14" s="1182"/>
      <c r="AP14" s="1182"/>
      <c r="AQ14" s="1182"/>
      <c r="AR14" s="1182"/>
      <c r="AS14" s="1182"/>
      <c r="AT14" s="1182"/>
      <c r="AU14" s="1179"/>
      <c r="AV14" s="1179"/>
      <c r="AW14" s="1179"/>
      <c r="AX14" s="1179"/>
      <c r="AY14" s="1180"/>
      <c r="AZ14" s="254"/>
      <c r="BA14" s="254"/>
      <c r="BB14" s="254"/>
      <c r="BC14" s="254"/>
      <c r="BD14" s="254"/>
      <c r="BE14" s="255"/>
      <c r="BF14" s="255"/>
      <c r="BG14" s="255"/>
      <c r="BH14" s="255"/>
      <c r="BI14" s="255"/>
      <c r="BJ14" s="255"/>
      <c r="BK14" s="255"/>
      <c r="BL14" s="255"/>
      <c r="BM14" s="255"/>
      <c r="BN14" s="255"/>
      <c r="BO14" s="255"/>
      <c r="BP14" s="255"/>
      <c r="BQ14" s="264">
        <v>8</v>
      </c>
      <c r="BR14" s="265"/>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6"/>
    </row>
    <row r="15" spans="1:131" s="257" customFormat="1" ht="26.25" customHeight="1" x14ac:dyDescent="0.15">
      <c r="A15" s="263">
        <v>9</v>
      </c>
      <c r="B15" s="1132"/>
      <c r="C15" s="1133"/>
      <c r="D15" s="1133"/>
      <c r="E15" s="1133"/>
      <c r="F15" s="1133"/>
      <c r="G15" s="1133"/>
      <c r="H15" s="1133"/>
      <c r="I15" s="1133"/>
      <c r="J15" s="1133"/>
      <c r="K15" s="1133"/>
      <c r="L15" s="1133"/>
      <c r="M15" s="1133"/>
      <c r="N15" s="1133"/>
      <c r="O15" s="1133"/>
      <c r="P15" s="1134"/>
      <c r="Q15" s="1138"/>
      <c r="R15" s="1139"/>
      <c r="S15" s="1139"/>
      <c r="T15" s="1139"/>
      <c r="U15" s="1139"/>
      <c r="V15" s="1139"/>
      <c r="W15" s="1139"/>
      <c r="X15" s="1139"/>
      <c r="Y15" s="1139"/>
      <c r="Z15" s="1139"/>
      <c r="AA15" s="1139"/>
      <c r="AB15" s="1139"/>
      <c r="AC15" s="1139"/>
      <c r="AD15" s="1139"/>
      <c r="AE15" s="1140"/>
      <c r="AF15" s="1114"/>
      <c r="AG15" s="1115"/>
      <c r="AH15" s="1115"/>
      <c r="AI15" s="1115"/>
      <c r="AJ15" s="1116"/>
      <c r="AK15" s="1181"/>
      <c r="AL15" s="1182"/>
      <c r="AM15" s="1182"/>
      <c r="AN15" s="1182"/>
      <c r="AO15" s="1182"/>
      <c r="AP15" s="1182"/>
      <c r="AQ15" s="1182"/>
      <c r="AR15" s="1182"/>
      <c r="AS15" s="1182"/>
      <c r="AT15" s="1182"/>
      <c r="AU15" s="1179"/>
      <c r="AV15" s="1179"/>
      <c r="AW15" s="1179"/>
      <c r="AX15" s="1179"/>
      <c r="AY15" s="1180"/>
      <c r="AZ15" s="254"/>
      <c r="BA15" s="254"/>
      <c r="BB15" s="254"/>
      <c r="BC15" s="254"/>
      <c r="BD15" s="254"/>
      <c r="BE15" s="255"/>
      <c r="BF15" s="255"/>
      <c r="BG15" s="255"/>
      <c r="BH15" s="255"/>
      <c r="BI15" s="255"/>
      <c r="BJ15" s="255"/>
      <c r="BK15" s="255"/>
      <c r="BL15" s="255"/>
      <c r="BM15" s="255"/>
      <c r="BN15" s="255"/>
      <c r="BO15" s="255"/>
      <c r="BP15" s="255"/>
      <c r="BQ15" s="264">
        <v>9</v>
      </c>
      <c r="BR15" s="265"/>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6"/>
    </row>
    <row r="16" spans="1:131" s="257" customFormat="1" ht="26.25" customHeight="1" x14ac:dyDescent="0.15">
      <c r="A16" s="263">
        <v>10</v>
      </c>
      <c r="B16" s="1132"/>
      <c r="C16" s="1133"/>
      <c r="D16" s="1133"/>
      <c r="E16" s="1133"/>
      <c r="F16" s="1133"/>
      <c r="G16" s="1133"/>
      <c r="H16" s="1133"/>
      <c r="I16" s="1133"/>
      <c r="J16" s="1133"/>
      <c r="K16" s="1133"/>
      <c r="L16" s="1133"/>
      <c r="M16" s="1133"/>
      <c r="N16" s="1133"/>
      <c r="O16" s="1133"/>
      <c r="P16" s="1134"/>
      <c r="Q16" s="1138"/>
      <c r="R16" s="1139"/>
      <c r="S16" s="1139"/>
      <c r="T16" s="1139"/>
      <c r="U16" s="1139"/>
      <c r="V16" s="1139"/>
      <c r="W16" s="1139"/>
      <c r="X16" s="1139"/>
      <c r="Y16" s="1139"/>
      <c r="Z16" s="1139"/>
      <c r="AA16" s="1139"/>
      <c r="AB16" s="1139"/>
      <c r="AC16" s="1139"/>
      <c r="AD16" s="1139"/>
      <c r="AE16" s="1140"/>
      <c r="AF16" s="1114"/>
      <c r="AG16" s="1115"/>
      <c r="AH16" s="1115"/>
      <c r="AI16" s="1115"/>
      <c r="AJ16" s="1116"/>
      <c r="AK16" s="1181"/>
      <c r="AL16" s="1182"/>
      <c r="AM16" s="1182"/>
      <c r="AN16" s="1182"/>
      <c r="AO16" s="1182"/>
      <c r="AP16" s="1182"/>
      <c r="AQ16" s="1182"/>
      <c r="AR16" s="1182"/>
      <c r="AS16" s="1182"/>
      <c r="AT16" s="1182"/>
      <c r="AU16" s="1179"/>
      <c r="AV16" s="1179"/>
      <c r="AW16" s="1179"/>
      <c r="AX16" s="1179"/>
      <c r="AY16" s="1180"/>
      <c r="AZ16" s="254"/>
      <c r="BA16" s="254"/>
      <c r="BB16" s="254"/>
      <c r="BC16" s="254"/>
      <c r="BD16" s="254"/>
      <c r="BE16" s="255"/>
      <c r="BF16" s="255"/>
      <c r="BG16" s="255"/>
      <c r="BH16" s="255"/>
      <c r="BI16" s="255"/>
      <c r="BJ16" s="255"/>
      <c r="BK16" s="255"/>
      <c r="BL16" s="255"/>
      <c r="BM16" s="255"/>
      <c r="BN16" s="255"/>
      <c r="BO16" s="255"/>
      <c r="BP16" s="255"/>
      <c r="BQ16" s="264">
        <v>10</v>
      </c>
      <c r="BR16" s="265"/>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6"/>
    </row>
    <row r="17" spans="1:131" s="257" customFormat="1" ht="26.25" customHeight="1" x14ac:dyDescent="0.15">
      <c r="A17" s="263">
        <v>11</v>
      </c>
      <c r="B17" s="1132"/>
      <c r="C17" s="1133"/>
      <c r="D17" s="1133"/>
      <c r="E17" s="1133"/>
      <c r="F17" s="1133"/>
      <c r="G17" s="1133"/>
      <c r="H17" s="1133"/>
      <c r="I17" s="1133"/>
      <c r="J17" s="1133"/>
      <c r="K17" s="1133"/>
      <c r="L17" s="1133"/>
      <c r="M17" s="1133"/>
      <c r="N17" s="1133"/>
      <c r="O17" s="1133"/>
      <c r="P17" s="1134"/>
      <c r="Q17" s="1138"/>
      <c r="R17" s="1139"/>
      <c r="S17" s="1139"/>
      <c r="T17" s="1139"/>
      <c r="U17" s="1139"/>
      <c r="V17" s="1139"/>
      <c r="W17" s="1139"/>
      <c r="X17" s="1139"/>
      <c r="Y17" s="1139"/>
      <c r="Z17" s="1139"/>
      <c r="AA17" s="1139"/>
      <c r="AB17" s="1139"/>
      <c r="AC17" s="1139"/>
      <c r="AD17" s="1139"/>
      <c r="AE17" s="1140"/>
      <c r="AF17" s="1114"/>
      <c r="AG17" s="1115"/>
      <c r="AH17" s="1115"/>
      <c r="AI17" s="1115"/>
      <c r="AJ17" s="1116"/>
      <c r="AK17" s="1181"/>
      <c r="AL17" s="1182"/>
      <c r="AM17" s="1182"/>
      <c r="AN17" s="1182"/>
      <c r="AO17" s="1182"/>
      <c r="AP17" s="1182"/>
      <c r="AQ17" s="1182"/>
      <c r="AR17" s="1182"/>
      <c r="AS17" s="1182"/>
      <c r="AT17" s="1182"/>
      <c r="AU17" s="1179"/>
      <c r="AV17" s="1179"/>
      <c r="AW17" s="1179"/>
      <c r="AX17" s="1179"/>
      <c r="AY17" s="1180"/>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x14ac:dyDescent="0.15">
      <c r="A18" s="263">
        <v>12</v>
      </c>
      <c r="B18" s="1132"/>
      <c r="C18" s="1133"/>
      <c r="D18" s="1133"/>
      <c r="E18" s="1133"/>
      <c r="F18" s="1133"/>
      <c r="G18" s="1133"/>
      <c r="H18" s="1133"/>
      <c r="I18" s="1133"/>
      <c r="J18" s="1133"/>
      <c r="K18" s="1133"/>
      <c r="L18" s="1133"/>
      <c r="M18" s="1133"/>
      <c r="N18" s="1133"/>
      <c r="O18" s="1133"/>
      <c r="P18" s="1134"/>
      <c r="Q18" s="1138"/>
      <c r="R18" s="1139"/>
      <c r="S18" s="1139"/>
      <c r="T18" s="1139"/>
      <c r="U18" s="1139"/>
      <c r="V18" s="1139"/>
      <c r="W18" s="1139"/>
      <c r="X18" s="1139"/>
      <c r="Y18" s="1139"/>
      <c r="Z18" s="1139"/>
      <c r="AA18" s="1139"/>
      <c r="AB18" s="1139"/>
      <c r="AC18" s="1139"/>
      <c r="AD18" s="1139"/>
      <c r="AE18" s="1140"/>
      <c r="AF18" s="1114"/>
      <c r="AG18" s="1115"/>
      <c r="AH18" s="1115"/>
      <c r="AI18" s="1115"/>
      <c r="AJ18" s="1116"/>
      <c r="AK18" s="1181"/>
      <c r="AL18" s="1182"/>
      <c r="AM18" s="1182"/>
      <c r="AN18" s="1182"/>
      <c r="AO18" s="1182"/>
      <c r="AP18" s="1182"/>
      <c r="AQ18" s="1182"/>
      <c r="AR18" s="1182"/>
      <c r="AS18" s="1182"/>
      <c r="AT18" s="1182"/>
      <c r="AU18" s="1179"/>
      <c r="AV18" s="1179"/>
      <c r="AW18" s="1179"/>
      <c r="AX18" s="1179"/>
      <c r="AY18" s="1180"/>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x14ac:dyDescent="0.15">
      <c r="A19" s="263">
        <v>13</v>
      </c>
      <c r="B19" s="1132"/>
      <c r="C19" s="1133"/>
      <c r="D19" s="1133"/>
      <c r="E19" s="1133"/>
      <c r="F19" s="1133"/>
      <c r="G19" s="1133"/>
      <c r="H19" s="1133"/>
      <c r="I19" s="1133"/>
      <c r="J19" s="1133"/>
      <c r="K19" s="1133"/>
      <c r="L19" s="1133"/>
      <c r="M19" s="1133"/>
      <c r="N19" s="1133"/>
      <c r="O19" s="1133"/>
      <c r="P19" s="1134"/>
      <c r="Q19" s="1138"/>
      <c r="R19" s="1139"/>
      <c r="S19" s="1139"/>
      <c r="T19" s="1139"/>
      <c r="U19" s="1139"/>
      <c r="V19" s="1139"/>
      <c r="W19" s="1139"/>
      <c r="X19" s="1139"/>
      <c r="Y19" s="1139"/>
      <c r="Z19" s="1139"/>
      <c r="AA19" s="1139"/>
      <c r="AB19" s="1139"/>
      <c r="AC19" s="1139"/>
      <c r="AD19" s="1139"/>
      <c r="AE19" s="1140"/>
      <c r="AF19" s="1114"/>
      <c r="AG19" s="1115"/>
      <c r="AH19" s="1115"/>
      <c r="AI19" s="1115"/>
      <c r="AJ19" s="1116"/>
      <c r="AK19" s="1181"/>
      <c r="AL19" s="1182"/>
      <c r="AM19" s="1182"/>
      <c r="AN19" s="1182"/>
      <c r="AO19" s="1182"/>
      <c r="AP19" s="1182"/>
      <c r="AQ19" s="1182"/>
      <c r="AR19" s="1182"/>
      <c r="AS19" s="1182"/>
      <c r="AT19" s="1182"/>
      <c r="AU19" s="1179"/>
      <c r="AV19" s="1179"/>
      <c r="AW19" s="1179"/>
      <c r="AX19" s="1179"/>
      <c r="AY19" s="1180"/>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x14ac:dyDescent="0.15">
      <c r="A20" s="263">
        <v>14</v>
      </c>
      <c r="B20" s="1132"/>
      <c r="C20" s="1133"/>
      <c r="D20" s="1133"/>
      <c r="E20" s="1133"/>
      <c r="F20" s="1133"/>
      <c r="G20" s="1133"/>
      <c r="H20" s="1133"/>
      <c r="I20" s="1133"/>
      <c r="J20" s="1133"/>
      <c r="K20" s="1133"/>
      <c r="L20" s="1133"/>
      <c r="M20" s="1133"/>
      <c r="N20" s="1133"/>
      <c r="O20" s="1133"/>
      <c r="P20" s="1134"/>
      <c r="Q20" s="1138"/>
      <c r="R20" s="1139"/>
      <c r="S20" s="1139"/>
      <c r="T20" s="1139"/>
      <c r="U20" s="1139"/>
      <c r="V20" s="1139"/>
      <c r="W20" s="1139"/>
      <c r="X20" s="1139"/>
      <c r="Y20" s="1139"/>
      <c r="Z20" s="1139"/>
      <c r="AA20" s="1139"/>
      <c r="AB20" s="1139"/>
      <c r="AC20" s="1139"/>
      <c r="AD20" s="1139"/>
      <c r="AE20" s="1140"/>
      <c r="AF20" s="1114"/>
      <c r="AG20" s="1115"/>
      <c r="AH20" s="1115"/>
      <c r="AI20" s="1115"/>
      <c r="AJ20" s="1116"/>
      <c r="AK20" s="1181"/>
      <c r="AL20" s="1182"/>
      <c r="AM20" s="1182"/>
      <c r="AN20" s="1182"/>
      <c r="AO20" s="1182"/>
      <c r="AP20" s="1182"/>
      <c r="AQ20" s="1182"/>
      <c r="AR20" s="1182"/>
      <c r="AS20" s="1182"/>
      <c r="AT20" s="1182"/>
      <c r="AU20" s="1179"/>
      <c r="AV20" s="1179"/>
      <c r="AW20" s="1179"/>
      <c r="AX20" s="1179"/>
      <c r="AY20" s="1180"/>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x14ac:dyDescent="0.2">
      <c r="A21" s="263">
        <v>15</v>
      </c>
      <c r="B21" s="1132"/>
      <c r="C21" s="1133"/>
      <c r="D21" s="1133"/>
      <c r="E21" s="1133"/>
      <c r="F21" s="1133"/>
      <c r="G21" s="1133"/>
      <c r="H21" s="1133"/>
      <c r="I21" s="1133"/>
      <c r="J21" s="1133"/>
      <c r="K21" s="1133"/>
      <c r="L21" s="1133"/>
      <c r="M21" s="1133"/>
      <c r="N21" s="1133"/>
      <c r="O21" s="1133"/>
      <c r="P21" s="1134"/>
      <c r="Q21" s="1138"/>
      <c r="R21" s="1139"/>
      <c r="S21" s="1139"/>
      <c r="T21" s="1139"/>
      <c r="U21" s="1139"/>
      <c r="V21" s="1139"/>
      <c r="W21" s="1139"/>
      <c r="X21" s="1139"/>
      <c r="Y21" s="1139"/>
      <c r="Z21" s="1139"/>
      <c r="AA21" s="1139"/>
      <c r="AB21" s="1139"/>
      <c r="AC21" s="1139"/>
      <c r="AD21" s="1139"/>
      <c r="AE21" s="1140"/>
      <c r="AF21" s="1114"/>
      <c r="AG21" s="1115"/>
      <c r="AH21" s="1115"/>
      <c r="AI21" s="1115"/>
      <c r="AJ21" s="1116"/>
      <c r="AK21" s="1181"/>
      <c r="AL21" s="1182"/>
      <c r="AM21" s="1182"/>
      <c r="AN21" s="1182"/>
      <c r="AO21" s="1182"/>
      <c r="AP21" s="1182"/>
      <c r="AQ21" s="1182"/>
      <c r="AR21" s="1182"/>
      <c r="AS21" s="1182"/>
      <c r="AT21" s="1182"/>
      <c r="AU21" s="1179"/>
      <c r="AV21" s="1179"/>
      <c r="AW21" s="1179"/>
      <c r="AX21" s="1179"/>
      <c r="AY21" s="1180"/>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x14ac:dyDescent="0.15">
      <c r="A22" s="263">
        <v>16</v>
      </c>
      <c r="B22" s="1132"/>
      <c r="C22" s="1133"/>
      <c r="D22" s="1133"/>
      <c r="E22" s="1133"/>
      <c r="F22" s="1133"/>
      <c r="G22" s="1133"/>
      <c r="H22" s="1133"/>
      <c r="I22" s="1133"/>
      <c r="J22" s="1133"/>
      <c r="K22" s="1133"/>
      <c r="L22" s="1133"/>
      <c r="M22" s="1133"/>
      <c r="N22" s="1133"/>
      <c r="O22" s="1133"/>
      <c r="P22" s="1134"/>
      <c r="Q22" s="1176"/>
      <c r="R22" s="1177"/>
      <c r="S22" s="1177"/>
      <c r="T22" s="1177"/>
      <c r="U22" s="1177"/>
      <c r="V22" s="1177"/>
      <c r="W22" s="1177"/>
      <c r="X22" s="1177"/>
      <c r="Y22" s="1177"/>
      <c r="Z22" s="1177"/>
      <c r="AA22" s="1177"/>
      <c r="AB22" s="1177"/>
      <c r="AC22" s="1177"/>
      <c r="AD22" s="1177"/>
      <c r="AE22" s="1178"/>
      <c r="AF22" s="1114"/>
      <c r="AG22" s="1115"/>
      <c r="AH22" s="1115"/>
      <c r="AI22" s="1115"/>
      <c r="AJ22" s="1116"/>
      <c r="AK22" s="1172"/>
      <c r="AL22" s="1173"/>
      <c r="AM22" s="1173"/>
      <c r="AN22" s="1173"/>
      <c r="AO22" s="1173"/>
      <c r="AP22" s="1173"/>
      <c r="AQ22" s="1173"/>
      <c r="AR22" s="1173"/>
      <c r="AS22" s="1173"/>
      <c r="AT22" s="1173"/>
      <c r="AU22" s="1174"/>
      <c r="AV22" s="1174"/>
      <c r="AW22" s="1174"/>
      <c r="AX22" s="1174"/>
      <c r="AY22" s="1175"/>
      <c r="AZ22" s="1130" t="s">
        <v>394</v>
      </c>
      <c r="BA22" s="1130"/>
      <c r="BB22" s="1130"/>
      <c r="BC22" s="1130"/>
      <c r="BD22" s="1131"/>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x14ac:dyDescent="0.2">
      <c r="A23" s="266" t="s">
        <v>395</v>
      </c>
      <c r="B23" s="1039" t="s">
        <v>396</v>
      </c>
      <c r="C23" s="1040"/>
      <c r="D23" s="1040"/>
      <c r="E23" s="1040"/>
      <c r="F23" s="1040"/>
      <c r="G23" s="1040"/>
      <c r="H23" s="1040"/>
      <c r="I23" s="1040"/>
      <c r="J23" s="1040"/>
      <c r="K23" s="1040"/>
      <c r="L23" s="1040"/>
      <c r="M23" s="1040"/>
      <c r="N23" s="1040"/>
      <c r="O23" s="1040"/>
      <c r="P23" s="1041"/>
      <c r="Q23" s="1163">
        <v>8542</v>
      </c>
      <c r="R23" s="1164"/>
      <c r="S23" s="1164"/>
      <c r="T23" s="1164"/>
      <c r="U23" s="1164"/>
      <c r="V23" s="1164">
        <v>8344</v>
      </c>
      <c r="W23" s="1164"/>
      <c r="X23" s="1164"/>
      <c r="Y23" s="1164"/>
      <c r="Z23" s="1164"/>
      <c r="AA23" s="1164">
        <v>199</v>
      </c>
      <c r="AB23" s="1164"/>
      <c r="AC23" s="1164"/>
      <c r="AD23" s="1164"/>
      <c r="AE23" s="1165"/>
      <c r="AF23" s="1166">
        <v>179</v>
      </c>
      <c r="AG23" s="1164"/>
      <c r="AH23" s="1164"/>
      <c r="AI23" s="1164"/>
      <c r="AJ23" s="1167"/>
      <c r="AK23" s="1168"/>
      <c r="AL23" s="1169"/>
      <c r="AM23" s="1169"/>
      <c r="AN23" s="1169"/>
      <c r="AO23" s="1169"/>
      <c r="AP23" s="1164">
        <v>4619</v>
      </c>
      <c r="AQ23" s="1164"/>
      <c r="AR23" s="1164"/>
      <c r="AS23" s="1164"/>
      <c r="AT23" s="1164"/>
      <c r="AU23" s="1170"/>
      <c r="AV23" s="1170"/>
      <c r="AW23" s="1170"/>
      <c r="AX23" s="1170"/>
      <c r="AY23" s="1171"/>
      <c r="AZ23" s="1160" t="s">
        <v>130</v>
      </c>
      <c r="BA23" s="1161"/>
      <c r="BB23" s="1161"/>
      <c r="BC23" s="1161"/>
      <c r="BD23" s="1162"/>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x14ac:dyDescent="0.15">
      <c r="A24" s="1159" t="s">
        <v>397</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x14ac:dyDescent="0.2">
      <c r="A25" s="1158" t="s">
        <v>398</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x14ac:dyDescent="0.15">
      <c r="A26" s="1090" t="s">
        <v>375</v>
      </c>
      <c r="B26" s="1091"/>
      <c r="C26" s="1091"/>
      <c r="D26" s="1091"/>
      <c r="E26" s="1091"/>
      <c r="F26" s="1091"/>
      <c r="G26" s="1091"/>
      <c r="H26" s="1091"/>
      <c r="I26" s="1091"/>
      <c r="J26" s="1091"/>
      <c r="K26" s="1091"/>
      <c r="L26" s="1091"/>
      <c r="M26" s="1091"/>
      <c r="N26" s="1091"/>
      <c r="O26" s="1091"/>
      <c r="P26" s="1092"/>
      <c r="Q26" s="1096" t="s">
        <v>399</v>
      </c>
      <c r="R26" s="1097"/>
      <c r="S26" s="1097"/>
      <c r="T26" s="1097"/>
      <c r="U26" s="1098"/>
      <c r="V26" s="1096" t="s">
        <v>400</v>
      </c>
      <c r="W26" s="1097"/>
      <c r="X26" s="1097"/>
      <c r="Y26" s="1097"/>
      <c r="Z26" s="1098"/>
      <c r="AA26" s="1096" t="s">
        <v>401</v>
      </c>
      <c r="AB26" s="1097"/>
      <c r="AC26" s="1097"/>
      <c r="AD26" s="1097"/>
      <c r="AE26" s="1097"/>
      <c r="AF26" s="1154" t="s">
        <v>402</v>
      </c>
      <c r="AG26" s="1103"/>
      <c r="AH26" s="1103"/>
      <c r="AI26" s="1103"/>
      <c r="AJ26" s="1155"/>
      <c r="AK26" s="1097" t="s">
        <v>403</v>
      </c>
      <c r="AL26" s="1097"/>
      <c r="AM26" s="1097"/>
      <c r="AN26" s="1097"/>
      <c r="AO26" s="1098"/>
      <c r="AP26" s="1096" t="s">
        <v>404</v>
      </c>
      <c r="AQ26" s="1097"/>
      <c r="AR26" s="1097"/>
      <c r="AS26" s="1097"/>
      <c r="AT26" s="1098"/>
      <c r="AU26" s="1096" t="s">
        <v>405</v>
      </c>
      <c r="AV26" s="1097"/>
      <c r="AW26" s="1097"/>
      <c r="AX26" s="1097"/>
      <c r="AY26" s="1098"/>
      <c r="AZ26" s="1096" t="s">
        <v>406</v>
      </c>
      <c r="BA26" s="1097"/>
      <c r="BB26" s="1097"/>
      <c r="BC26" s="1097"/>
      <c r="BD26" s="1098"/>
      <c r="BE26" s="1096" t="s">
        <v>382</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x14ac:dyDescent="0.2">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6"/>
      <c r="AG27" s="1106"/>
      <c r="AH27" s="1106"/>
      <c r="AI27" s="1106"/>
      <c r="AJ27" s="1157"/>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x14ac:dyDescent="0.15">
      <c r="A28" s="268">
        <v>1</v>
      </c>
      <c r="B28" s="1145" t="s">
        <v>407</v>
      </c>
      <c r="C28" s="1146"/>
      <c r="D28" s="1146"/>
      <c r="E28" s="1146"/>
      <c r="F28" s="1146"/>
      <c r="G28" s="1146"/>
      <c r="H28" s="1146"/>
      <c r="I28" s="1146"/>
      <c r="J28" s="1146"/>
      <c r="K28" s="1146"/>
      <c r="L28" s="1146"/>
      <c r="M28" s="1146"/>
      <c r="N28" s="1146"/>
      <c r="O28" s="1146"/>
      <c r="P28" s="1147"/>
      <c r="Q28" s="1148">
        <v>1191</v>
      </c>
      <c r="R28" s="1149"/>
      <c r="S28" s="1149"/>
      <c r="T28" s="1149"/>
      <c r="U28" s="1149"/>
      <c r="V28" s="1149">
        <v>1184</v>
      </c>
      <c r="W28" s="1149"/>
      <c r="X28" s="1149"/>
      <c r="Y28" s="1149"/>
      <c r="Z28" s="1149"/>
      <c r="AA28" s="1149">
        <v>8</v>
      </c>
      <c r="AB28" s="1149"/>
      <c r="AC28" s="1149"/>
      <c r="AD28" s="1149"/>
      <c r="AE28" s="1150"/>
      <c r="AF28" s="1151">
        <v>8</v>
      </c>
      <c r="AG28" s="1149"/>
      <c r="AH28" s="1149"/>
      <c r="AI28" s="1149"/>
      <c r="AJ28" s="1152"/>
      <c r="AK28" s="1153">
        <v>85</v>
      </c>
      <c r="AL28" s="1141"/>
      <c r="AM28" s="1141"/>
      <c r="AN28" s="1141"/>
      <c r="AO28" s="1141"/>
      <c r="AP28" s="1141" t="s">
        <v>583</v>
      </c>
      <c r="AQ28" s="1141"/>
      <c r="AR28" s="1141"/>
      <c r="AS28" s="1141"/>
      <c r="AT28" s="1141"/>
      <c r="AU28" s="1141" t="s">
        <v>583</v>
      </c>
      <c r="AV28" s="1141"/>
      <c r="AW28" s="1141"/>
      <c r="AX28" s="1141"/>
      <c r="AY28" s="1141"/>
      <c r="AZ28" s="1142"/>
      <c r="BA28" s="1142"/>
      <c r="BB28" s="1142"/>
      <c r="BC28" s="1142"/>
      <c r="BD28" s="1142"/>
      <c r="BE28" s="1143"/>
      <c r="BF28" s="1143"/>
      <c r="BG28" s="1143"/>
      <c r="BH28" s="1143"/>
      <c r="BI28" s="1144"/>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x14ac:dyDescent="0.15">
      <c r="A29" s="268">
        <v>2</v>
      </c>
      <c r="B29" s="1132" t="s">
        <v>408</v>
      </c>
      <c r="C29" s="1133"/>
      <c r="D29" s="1133"/>
      <c r="E29" s="1133"/>
      <c r="F29" s="1133"/>
      <c r="G29" s="1133"/>
      <c r="H29" s="1133"/>
      <c r="I29" s="1133"/>
      <c r="J29" s="1133"/>
      <c r="K29" s="1133"/>
      <c r="L29" s="1133"/>
      <c r="M29" s="1133"/>
      <c r="N29" s="1133"/>
      <c r="O29" s="1133"/>
      <c r="P29" s="1134"/>
      <c r="Q29" s="1138">
        <v>273</v>
      </c>
      <c r="R29" s="1139"/>
      <c r="S29" s="1139"/>
      <c r="T29" s="1139"/>
      <c r="U29" s="1139"/>
      <c r="V29" s="1139">
        <v>253</v>
      </c>
      <c r="W29" s="1139"/>
      <c r="X29" s="1139"/>
      <c r="Y29" s="1139"/>
      <c r="Z29" s="1139"/>
      <c r="AA29" s="1139">
        <v>20</v>
      </c>
      <c r="AB29" s="1139"/>
      <c r="AC29" s="1139"/>
      <c r="AD29" s="1139"/>
      <c r="AE29" s="1140"/>
      <c r="AF29" s="1114">
        <v>5</v>
      </c>
      <c r="AG29" s="1115"/>
      <c r="AH29" s="1115"/>
      <c r="AI29" s="1115"/>
      <c r="AJ29" s="1116"/>
      <c r="AK29" s="1075">
        <v>25</v>
      </c>
      <c r="AL29" s="1066"/>
      <c r="AM29" s="1066"/>
      <c r="AN29" s="1066"/>
      <c r="AO29" s="1066"/>
      <c r="AP29" s="1066">
        <v>198</v>
      </c>
      <c r="AQ29" s="1066"/>
      <c r="AR29" s="1066"/>
      <c r="AS29" s="1066"/>
      <c r="AT29" s="1066"/>
      <c r="AU29" s="1066" t="s">
        <v>583</v>
      </c>
      <c r="AV29" s="1066"/>
      <c r="AW29" s="1066"/>
      <c r="AX29" s="1066"/>
      <c r="AY29" s="1066"/>
      <c r="AZ29" s="1137"/>
      <c r="BA29" s="1137"/>
      <c r="BB29" s="1137"/>
      <c r="BC29" s="1137"/>
      <c r="BD29" s="1137"/>
      <c r="BE29" s="1127"/>
      <c r="BF29" s="1127"/>
      <c r="BG29" s="1127"/>
      <c r="BH29" s="1127"/>
      <c r="BI29" s="1128"/>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x14ac:dyDescent="0.15">
      <c r="A30" s="268">
        <v>3</v>
      </c>
      <c r="B30" s="1132" t="s">
        <v>409</v>
      </c>
      <c r="C30" s="1133"/>
      <c r="D30" s="1133"/>
      <c r="E30" s="1133"/>
      <c r="F30" s="1133"/>
      <c r="G30" s="1133"/>
      <c r="H30" s="1133"/>
      <c r="I30" s="1133"/>
      <c r="J30" s="1133"/>
      <c r="K30" s="1133"/>
      <c r="L30" s="1133"/>
      <c r="M30" s="1133"/>
      <c r="N30" s="1133"/>
      <c r="O30" s="1133"/>
      <c r="P30" s="1134"/>
      <c r="Q30" s="1138">
        <v>990</v>
      </c>
      <c r="R30" s="1139"/>
      <c r="S30" s="1139"/>
      <c r="T30" s="1139"/>
      <c r="U30" s="1139"/>
      <c r="V30" s="1139">
        <v>952</v>
      </c>
      <c r="W30" s="1139"/>
      <c r="X30" s="1139"/>
      <c r="Y30" s="1139"/>
      <c r="Z30" s="1139"/>
      <c r="AA30" s="1139">
        <v>38</v>
      </c>
      <c r="AB30" s="1139"/>
      <c r="AC30" s="1139"/>
      <c r="AD30" s="1139"/>
      <c r="AE30" s="1140"/>
      <c r="AF30" s="1114">
        <v>38</v>
      </c>
      <c r="AG30" s="1115"/>
      <c r="AH30" s="1115"/>
      <c r="AI30" s="1115"/>
      <c r="AJ30" s="1116"/>
      <c r="AK30" s="1075">
        <v>131</v>
      </c>
      <c r="AL30" s="1066"/>
      <c r="AM30" s="1066"/>
      <c r="AN30" s="1066"/>
      <c r="AO30" s="1066"/>
      <c r="AP30" s="1066" t="s">
        <v>573</v>
      </c>
      <c r="AQ30" s="1066"/>
      <c r="AR30" s="1066"/>
      <c r="AS30" s="1066"/>
      <c r="AT30" s="1066"/>
      <c r="AU30" s="1066" t="s">
        <v>573</v>
      </c>
      <c r="AV30" s="1066"/>
      <c r="AW30" s="1066"/>
      <c r="AX30" s="1066"/>
      <c r="AY30" s="1066"/>
      <c r="AZ30" s="1137"/>
      <c r="BA30" s="1137"/>
      <c r="BB30" s="1137"/>
      <c r="BC30" s="1137"/>
      <c r="BD30" s="1137"/>
      <c r="BE30" s="1127"/>
      <c r="BF30" s="1127"/>
      <c r="BG30" s="1127"/>
      <c r="BH30" s="1127"/>
      <c r="BI30" s="1128"/>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x14ac:dyDescent="0.15">
      <c r="A31" s="268">
        <v>4</v>
      </c>
      <c r="B31" s="1132" t="s">
        <v>410</v>
      </c>
      <c r="C31" s="1133"/>
      <c r="D31" s="1133"/>
      <c r="E31" s="1133"/>
      <c r="F31" s="1133"/>
      <c r="G31" s="1133"/>
      <c r="H31" s="1133"/>
      <c r="I31" s="1133"/>
      <c r="J31" s="1133"/>
      <c r="K31" s="1133"/>
      <c r="L31" s="1133"/>
      <c r="M31" s="1133"/>
      <c r="N31" s="1133"/>
      <c r="O31" s="1133"/>
      <c r="P31" s="1134"/>
      <c r="Q31" s="1138">
        <v>122</v>
      </c>
      <c r="R31" s="1139"/>
      <c r="S31" s="1139"/>
      <c r="T31" s="1139"/>
      <c r="U31" s="1139"/>
      <c r="V31" s="1139">
        <v>122</v>
      </c>
      <c r="W31" s="1139"/>
      <c r="X31" s="1139"/>
      <c r="Y31" s="1139"/>
      <c r="Z31" s="1139"/>
      <c r="AA31" s="1139">
        <v>0</v>
      </c>
      <c r="AB31" s="1139"/>
      <c r="AC31" s="1139"/>
      <c r="AD31" s="1139"/>
      <c r="AE31" s="1140"/>
      <c r="AF31" s="1114">
        <v>0</v>
      </c>
      <c r="AG31" s="1115"/>
      <c r="AH31" s="1115"/>
      <c r="AI31" s="1115"/>
      <c r="AJ31" s="1116"/>
      <c r="AK31" s="1075">
        <v>24</v>
      </c>
      <c r="AL31" s="1066"/>
      <c r="AM31" s="1066"/>
      <c r="AN31" s="1066"/>
      <c r="AO31" s="1066"/>
      <c r="AP31" s="1066" t="s">
        <v>583</v>
      </c>
      <c r="AQ31" s="1066"/>
      <c r="AR31" s="1066"/>
      <c r="AS31" s="1066"/>
      <c r="AT31" s="1066"/>
      <c r="AU31" s="1066" t="s">
        <v>583</v>
      </c>
      <c r="AV31" s="1066"/>
      <c r="AW31" s="1066"/>
      <c r="AX31" s="1066"/>
      <c r="AY31" s="1066"/>
      <c r="AZ31" s="1137"/>
      <c r="BA31" s="1137"/>
      <c r="BB31" s="1137"/>
      <c r="BC31" s="1137"/>
      <c r="BD31" s="1137"/>
      <c r="BE31" s="1127"/>
      <c r="BF31" s="1127"/>
      <c r="BG31" s="1127"/>
      <c r="BH31" s="1127"/>
      <c r="BI31" s="1128"/>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x14ac:dyDescent="0.15">
      <c r="A32" s="268">
        <v>5</v>
      </c>
      <c r="B32" s="1132" t="s">
        <v>411</v>
      </c>
      <c r="C32" s="1133"/>
      <c r="D32" s="1133"/>
      <c r="E32" s="1133"/>
      <c r="F32" s="1133"/>
      <c r="G32" s="1133"/>
      <c r="H32" s="1133"/>
      <c r="I32" s="1133"/>
      <c r="J32" s="1133"/>
      <c r="K32" s="1133"/>
      <c r="L32" s="1133"/>
      <c r="M32" s="1133"/>
      <c r="N32" s="1133"/>
      <c r="O32" s="1133"/>
      <c r="P32" s="1134"/>
      <c r="Q32" s="1138">
        <v>335</v>
      </c>
      <c r="R32" s="1139"/>
      <c r="S32" s="1139"/>
      <c r="T32" s="1139"/>
      <c r="U32" s="1139"/>
      <c r="V32" s="1139">
        <v>303</v>
      </c>
      <c r="W32" s="1139"/>
      <c r="X32" s="1139"/>
      <c r="Y32" s="1139"/>
      <c r="Z32" s="1139"/>
      <c r="AA32" s="1139">
        <v>32</v>
      </c>
      <c r="AB32" s="1139"/>
      <c r="AC32" s="1139"/>
      <c r="AD32" s="1139"/>
      <c r="AE32" s="1140"/>
      <c r="AF32" s="1114">
        <v>359</v>
      </c>
      <c r="AG32" s="1115"/>
      <c r="AH32" s="1115"/>
      <c r="AI32" s="1115"/>
      <c r="AJ32" s="1116"/>
      <c r="AK32" s="1075">
        <v>34</v>
      </c>
      <c r="AL32" s="1066"/>
      <c r="AM32" s="1066"/>
      <c r="AN32" s="1066"/>
      <c r="AO32" s="1066"/>
      <c r="AP32" s="1066">
        <v>982</v>
      </c>
      <c r="AQ32" s="1066"/>
      <c r="AR32" s="1066"/>
      <c r="AS32" s="1066"/>
      <c r="AT32" s="1066"/>
      <c r="AU32" s="1066">
        <v>116</v>
      </c>
      <c r="AV32" s="1066"/>
      <c r="AW32" s="1066"/>
      <c r="AX32" s="1066"/>
      <c r="AY32" s="1066"/>
      <c r="AZ32" s="1137" t="s">
        <v>583</v>
      </c>
      <c r="BA32" s="1137"/>
      <c r="BB32" s="1137"/>
      <c r="BC32" s="1137"/>
      <c r="BD32" s="1137"/>
      <c r="BE32" s="1127" t="s">
        <v>412</v>
      </c>
      <c r="BF32" s="1127"/>
      <c r="BG32" s="1127"/>
      <c r="BH32" s="1127"/>
      <c r="BI32" s="1128"/>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x14ac:dyDescent="0.15">
      <c r="A33" s="268">
        <v>6</v>
      </c>
      <c r="B33" s="1132" t="s">
        <v>413</v>
      </c>
      <c r="C33" s="1133"/>
      <c r="D33" s="1133"/>
      <c r="E33" s="1133"/>
      <c r="F33" s="1133"/>
      <c r="G33" s="1133"/>
      <c r="H33" s="1133"/>
      <c r="I33" s="1133"/>
      <c r="J33" s="1133"/>
      <c r="K33" s="1133"/>
      <c r="L33" s="1133"/>
      <c r="M33" s="1133"/>
      <c r="N33" s="1133"/>
      <c r="O33" s="1133"/>
      <c r="P33" s="1134"/>
      <c r="Q33" s="1138">
        <v>487</v>
      </c>
      <c r="R33" s="1139"/>
      <c r="S33" s="1139"/>
      <c r="T33" s="1139"/>
      <c r="U33" s="1139"/>
      <c r="V33" s="1139">
        <v>472</v>
      </c>
      <c r="W33" s="1139"/>
      <c r="X33" s="1139"/>
      <c r="Y33" s="1139"/>
      <c r="Z33" s="1139"/>
      <c r="AA33" s="1139">
        <v>16</v>
      </c>
      <c r="AB33" s="1139"/>
      <c r="AC33" s="1139"/>
      <c r="AD33" s="1139"/>
      <c r="AE33" s="1140"/>
      <c r="AF33" s="1114">
        <v>120</v>
      </c>
      <c r="AG33" s="1115"/>
      <c r="AH33" s="1115"/>
      <c r="AI33" s="1115"/>
      <c r="AJ33" s="1116"/>
      <c r="AK33" s="1075">
        <v>247</v>
      </c>
      <c r="AL33" s="1066"/>
      <c r="AM33" s="1066"/>
      <c r="AN33" s="1066"/>
      <c r="AO33" s="1066"/>
      <c r="AP33" s="1066">
        <v>3602</v>
      </c>
      <c r="AQ33" s="1066"/>
      <c r="AR33" s="1066"/>
      <c r="AS33" s="1066"/>
      <c r="AT33" s="1066"/>
      <c r="AU33" s="1066">
        <v>2381</v>
      </c>
      <c r="AV33" s="1066"/>
      <c r="AW33" s="1066"/>
      <c r="AX33" s="1066"/>
      <c r="AY33" s="1066"/>
      <c r="AZ33" s="1137" t="s">
        <v>584</v>
      </c>
      <c r="BA33" s="1137"/>
      <c r="BB33" s="1137"/>
      <c r="BC33" s="1137"/>
      <c r="BD33" s="1137"/>
      <c r="BE33" s="1127" t="s">
        <v>412</v>
      </c>
      <c r="BF33" s="1127"/>
      <c r="BG33" s="1127"/>
      <c r="BH33" s="1127"/>
      <c r="BI33" s="1128"/>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x14ac:dyDescent="0.15">
      <c r="A34" s="268">
        <v>7</v>
      </c>
      <c r="B34" s="1132"/>
      <c r="C34" s="1133"/>
      <c r="D34" s="1133"/>
      <c r="E34" s="1133"/>
      <c r="F34" s="1133"/>
      <c r="G34" s="1133"/>
      <c r="H34" s="1133"/>
      <c r="I34" s="1133"/>
      <c r="J34" s="1133"/>
      <c r="K34" s="1133"/>
      <c r="L34" s="1133"/>
      <c r="M34" s="1133"/>
      <c r="N34" s="1133"/>
      <c r="O34" s="1133"/>
      <c r="P34" s="1134"/>
      <c r="Q34" s="1138"/>
      <c r="R34" s="1139"/>
      <c r="S34" s="1139"/>
      <c r="T34" s="1139"/>
      <c r="U34" s="1139"/>
      <c r="V34" s="1139"/>
      <c r="W34" s="1139"/>
      <c r="X34" s="1139"/>
      <c r="Y34" s="1139"/>
      <c r="Z34" s="1139"/>
      <c r="AA34" s="1139"/>
      <c r="AB34" s="1139"/>
      <c r="AC34" s="1139"/>
      <c r="AD34" s="1139"/>
      <c r="AE34" s="1140"/>
      <c r="AF34" s="1114"/>
      <c r="AG34" s="1115"/>
      <c r="AH34" s="1115"/>
      <c r="AI34" s="1115"/>
      <c r="AJ34" s="1116"/>
      <c r="AK34" s="1075"/>
      <c r="AL34" s="1066"/>
      <c r="AM34" s="1066"/>
      <c r="AN34" s="1066"/>
      <c r="AO34" s="1066"/>
      <c r="AP34" s="1066"/>
      <c r="AQ34" s="1066"/>
      <c r="AR34" s="1066"/>
      <c r="AS34" s="1066"/>
      <c r="AT34" s="1066"/>
      <c r="AU34" s="1066"/>
      <c r="AV34" s="1066"/>
      <c r="AW34" s="1066"/>
      <c r="AX34" s="1066"/>
      <c r="AY34" s="1066"/>
      <c r="AZ34" s="1137"/>
      <c r="BA34" s="1137"/>
      <c r="BB34" s="1137"/>
      <c r="BC34" s="1137"/>
      <c r="BD34" s="1137"/>
      <c r="BE34" s="1127"/>
      <c r="BF34" s="1127"/>
      <c r="BG34" s="1127"/>
      <c r="BH34" s="1127"/>
      <c r="BI34" s="1128"/>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x14ac:dyDescent="0.15">
      <c r="A35" s="268">
        <v>8</v>
      </c>
      <c r="B35" s="1132"/>
      <c r="C35" s="1133"/>
      <c r="D35" s="1133"/>
      <c r="E35" s="1133"/>
      <c r="F35" s="1133"/>
      <c r="G35" s="1133"/>
      <c r="H35" s="1133"/>
      <c r="I35" s="1133"/>
      <c r="J35" s="1133"/>
      <c r="K35" s="1133"/>
      <c r="L35" s="1133"/>
      <c r="M35" s="1133"/>
      <c r="N35" s="1133"/>
      <c r="O35" s="1133"/>
      <c r="P35" s="1134"/>
      <c r="Q35" s="1138"/>
      <c r="R35" s="1139"/>
      <c r="S35" s="1139"/>
      <c r="T35" s="1139"/>
      <c r="U35" s="1139"/>
      <c r="V35" s="1139"/>
      <c r="W35" s="1139"/>
      <c r="X35" s="1139"/>
      <c r="Y35" s="1139"/>
      <c r="Z35" s="1139"/>
      <c r="AA35" s="1139"/>
      <c r="AB35" s="1139"/>
      <c r="AC35" s="1139"/>
      <c r="AD35" s="1139"/>
      <c r="AE35" s="1140"/>
      <c r="AF35" s="1114"/>
      <c r="AG35" s="1115"/>
      <c r="AH35" s="1115"/>
      <c r="AI35" s="1115"/>
      <c r="AJ35" s="1116"/>
      <c r="AK35" s="1075"/>
      <c r="AL35" s="1066"/>
      <c r="AM35" s="1066"/>
      <c r="AN35" s="1066"/>
      <c r="AO35" s="1066"/>
      <c r="AP35" s="1066"/>
      <c r="AQ35" s="1066"/>
      <c r="AR35" s="1066"/>
      <c r="AS35" s="1066"/>
      <c r="AT35" s="1066"/>
      <c r="AU35" s="1066"/>
      <c r="AV35" s="1066"/>
      <c r="AW35" s="1066"/>
      <c r="AX35" s="1066"/>
      <c r="AY35" s="1066"/>
      <c r="AZ35" s="1137"/>
      <c r="BA35" s="1137"/>
      <c r="BB35" s="1137"/>
      <c r="BC35" s="1137"/>
      <c r="BD35" s="1137"/>
      <c r="BE35" s="1127"/>
      <c r="BF35" s="1127"/>
      <c r="BG35" s="1127"/>
      <c r="BH35" s="1127"/>
      <c r="BI35" s="1128"/>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x14ac:dyDescent="0.15">
      <c r="A36" s="268">
        <v>9</v>
      </c>
      <c r="B36" s="1132"/>
      <c r="C36" s="1133"/>
      <c r="D36" s="1133"/>
      <c r="E36" s="1133"/>
      <c r="F36" s="1133"/>
      <c r="G36" s="1133"/>
      <c r="H36" s="1133"/>
      <c r="I36" s="1133"/>
      <c r="J36" s="1133"/>
      <c r="K36" s="1133"/>
      <c r="L36" s="1133"/>
      <c r="M36" s="1133"/>
      <c r="N36" s="1133"/>
      <c r="O36" s="1133"/>
      <c r="P36" s="1134"/>
      <c r="Q36" s="1138"/>
      <c r="R36" s="1139"/>
      <c r="S36" s="1139"/>
      <c r="T36" s="1139"/>
      <c r="U36" s="1139"/>
      <c r="V36" s="1139"/>
      <c r="W36" s="1139"/>
      <c r="X36" s="1139"/>
      <c r="Y36" s="1139"/>
      <c r="Z36" s="1139"/>
      <c r="AA36" s="1139"/>
      <c r="AB36" s="1139"/>
      <c r="AC36" s="1139"/>
      <c r="AD36" s="1139"/>
      <c r="AE36" s="1140"/>
      <c r="AF36" s="1114"/>
      <c r="AG36" s="1115"/>
      <c r="AH36" s="1115"/>
      <c r="AI36" s="1115"/>
      <c r="AJ36" s="1116"/>
      <c r="AK36" s="1075"/>
      <c r="AL36" s="1066"/>
      <c r="AM36" s="1066"/>
      <c r="AN36" s="1066"/>
      <c r="AO36" s="1066"/>
      <c r="AP36" s="1066"/>
      <c r="AQ36" s="1066"/>
      <c r="AR36" s="1066"/>
      <c r="AS36" s="1066"/>
      <c r="AT36" s="1066"/>
      <c r="AU36" s="1066"/>
      <c r="AV36" s="1066"/>
      <c r="AW36" s="1066"/>
      <c r="AX36" s="1066"/>
      <c r="AY36" s="1066"/>
      <c r="AZ36" s="1137"/>
      <c r="BA36" s="1137"/>
      <c r="BB36" s="1137"/>
      <c r="BC36" s="1137"/>
      <c r="BD36" s="1137"/>
      <c r="BE36" s="1127"/>
      <c r="BF36" s="1127"/>
      <c r="BG36" s="1127"/>
      <c r="BH36" s="1127"/>
      <c r="BI36" s="1128"/>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x14ac:dyDescent="0.15">
      <c r="A37" s="268">
        <v>10</v>
      </c>
      <c r="B37" s="1132"/>
      <c r="C37" s="1133"/>
      <c r="D37" s="1133"/>
      <c r="E37" s="1133"/>
      <c r="F37" s="1133"/>
      <c r="G37" s="1133"/>
      <c r="H37" s="1133"/>
      <c r="I37" s="1133"/>
      <c r="J37" s="1133"/>
      <c r="K37" s="1133"/>
      <c r="L37" s="1133"/>
      <c r="M37" s="1133"/>
      <c r="N37" s="1133"/>
      <c r="O37" s="1133"/>
      <c r="P37" s="1134"/>
      <c r="Q37" s="1138"/>
      <c r="R37" s="1139"/>
      <c r="S37" s="1139"/>
      <c r="T37" s="1139"/>
      <c r="U37" s="1139"/>
      <c r="V37" s="1139"/>
      <c r="W37" s="1139"/>
      <c r="X37" s="1139"/>
      <c r="Y37" s="1139"/>
      <c r="Z37" s="1139"/>
      <c r="AA37" s="1139"/>
      <c r="AB37" s="1139"/>
      <c r="AC37" s="1139"/>
      <c r="AD37" s="1139"/>
      <c r="AE37" s="1140"/>
      <c r="AF37" s="1114"/>
      <c r="AG37" s="1115"/>
      <c r="AH37" s="1115"/>
      <c r="AI37" s="1115"/>
      <c r="AJ37" s="1116"/>
      <c r="AK37" s="1075"/>
      <c r="AL37" s="1066"/>
      <c r="AM37" s="1066"/>
      <c r="AN37" s="1066"/>
      <c r="AO37" s="1066"/>
      <c r="AP37" s="1066"/>
      <c r="AQ37" s="1066"/>
      <c r="AR37" s="1066"/>
      <c r="AS37" s="1066"/>
      <c r="AT37" s="1066"/>
      <c r="AU37" s="1066"/>
      <c r="AV37" s="1066"/>
      <c r="AW37" s="1066"/>
      <c r="AX37" s="1066"/>
      <c r="AY37" s="1066"/>
      <c r="AZ37" s="1137"/>
      <c r="BA37" s="1137"/>
      <c r="BB37" s="1137"/>
      <c r="BC37" s="1137"/>
      <c r="BD37" s="1137"/>
      <c r="BE37" s="1127"/>
      <c r="BF37" s="1127"/>
      <c r="BG37" s="1127"/>
      <c r="BH37" s="1127"/>
      <c r="BI37" s="1128"/>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x14ac:dyDescent="0.15">
      <c r="A38" s="268">
        <v>11</v>
      </c>
      <c r="B38" s="1132"/>
      <c r="C38" s="1133"/>
      <c r="D38" s="1133"/>
      <c r="E38" s="1133"/>
      <c r="F38" s="1133"/>
      <c r="G38" s="1133"/>
      <c r="H38" s="1133"/>
      <c r="I38" s="1133"/>
      <c r="J38" s="1133"/>
      <c r="K38" s="1133"/>
      <c r="L38" s="1133"/>
      <c r="M38" s="1133"/>
      <c r="N38" s="1133"/>
      <c r="O38" s="1133"/>
      <c r="P38" s="1134"/>
      <c r="Q38" s="1138"/>
      <c r="R38" s="1139"/>
      <c r="S38" s="1139"/>
      <c r="T38" s="1139"/>
      <c r="U38" s="1139"/>
      <c r="V38" s="1139"/>
      <c r="W38" s="1139"/>
      <c r="X38" s="1139"/>
      <c r="Y38" s="1139"/>
      <c r="Z38" s="1139"/>
      <c r="AA38" s="1139"/>
      <c r="AB38" s="1139"/>
      <c r="AC38" s="1139"/>
      <c r="AD38" s="1139"/>
      <c r="AE38" s="1140"/>
      <c r="AF38" s="1114"/>
      <c r="AG38" s="1115"/>
      <c r="AH38" s="1115"/>
      <c r="AI38" s="1115"/>
      <c r="AJ38" s="1116"/>
      <c r="AK38" s="1075"/>
      <c r="AL38" s="1066"/>
      <c r="AM38" s="1066"/>
      <c r="AN38" s="1066"/>
      <c r="AO38" s="1066"/>
      <c r="AP38" s="1066"/>
      <c r="AQ38" s="1066"/>
      <c r="AR38" s="1066"/>
      <c r="AS38" s="1066"/>
      <c r="AT38" s="1066"/>
      <c r="AU38" s="1066"/>
      <c r="AV38" s="1066"/>
      <c r="AW38" s="1066"/>
      <c r="AX38" s="1066"/>
      <c r="AY38" s="1066"/>
      <c r="AZ38" s="1137"/>
      <c r="BA38" s="1137"/>
      <c r="BB38" s="1137"/>
      <c r="BC38" s="1137"/>
      <c r="BD38" s="1137"/>
      <c r="BE38" s="1127"/>
      <c r="BF38" s="1127"/>
      <c r="BG38" s="1127"/>
      <c r="BH38" s="1127"/>
      <c r="BI38" s="1128"/>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x14ac:dyDescent="0.15">
      <c r="A39" s="268">
        <v>12</v>
      </c>
      <c r="B39" s="1132"/>
      <c r="C39" s="1133"/>
      <c r="D39" s="1133"/>
      <c r="E39" s="1133"/>
      <c r="F39" s="1133"/>
      <c r="G39" s="1133"/>
      <c r="H39" s="1133"/>
      <c r="I39" s="1133"/>
      <c r="J39" s="1133"/>
      <c r="K39" s="1133"/>
      <c r="L39" s="1133"/>
      <c r="M39" s="1133"/>
      <c r="N39" s="1133"/>
      <c r="O39" s="1133"/>
      <c r="P39" s="1134"/>
      <c r="Q39" s="1138"/>
      <c r="R39" s="1139"/>
      <c r="S39" s="1139"/>
      <c r="T39" s="1139"/>
      <c r="U39" s="1139"/>
      <c r="V39" s="1139"/>
      <c r="W39" s="1139"/>
      <c r="X39" s="1139"/>
      <c r="Y39" s="1139"/>
      <c r="Z39" s="1139"/>
      <c r="AA39" s="1139"/>
      <c r="AB39" s="1139"/>
      <c r="AC39" s="1139"/>
      <c r="AD39" s="1139"/>
      <c r="AE39" s="1140"/>
      <c r="AF39" s="1114"/>
      <c r="AG39" s="1115"/>
      <c r="AH39" s="1115"/>
      <c r="AI39" s="1115"/>
      <c r="AJ39" s="1116"/>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7"/>
      <c r="BF39" s="1127"/>
      <c r="BG39" s="1127"/>
      <c r="BH39" s="1127"/>
      <c r="BI39" s="1128"/>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x14ac:dyDescent="0.15">
      <c r="A40" s="263">
        <v>13</v>
      </c>
      <c r="B40" s="1132"/>
      <c r="C40" s="1133"/>
      <c r="D40" s="1133"/>
      <c r="E40" s="1133"/>
      <c r="F40" s="1133"/>
      <c r="G40" s="1133"/>
      <c r="H40" s="1133"/>
      <c r="I40" s="1133"/>
      <c r="J40" s="1133"/>
      <c r="K40" s="1133"/>
      <c r="L40" s="1133"/>
      <c r="M40" s="1133"/>
      <c r="N40" s="1133"/>
      <c r="O40" s="1133"/>
      <c r="P40" s="1134"/>
      <c r="Q40" s="1138"/>
      <c r="R40" s="1139"/>
      <c r="S40" s="1139"/>
      <c r="T40" s="1139"/>
      <c r="U40" s="1139"/>
      <c r="V40" s="1139"/>
      <c r="W40" s="1139"/>
      <c r="X40" s="1139"/>
      <c r="Y40" s="1139"/>
      <c r="Z40" s="1139"/>
      <c r="AA40" s="1139"/>
      <c r="AB40" s="1139"/>
      <c r="AC40" s="1139"/>
      <c r="AD40" s="1139"/>
      <c r="AE40" s="1140"/>
      <c r="AF40" s="1114"/>
      <c r="AG40" s="1115"/>
      <c r="AH40" s="1115"/>
      <c r="AI40" s="1115"/>
      <c r="AJ40" s="1116"/>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7"/>
      <c r="BF40" s="1127"/>
      <c r="BG40" s="1127"/>
      <c r="BH40" s="1127"/>
      <c r="BI40" s="1128"/>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x14ac:dyDescent="0.15">
      <c r="A41" s="263">
        <v>14</v>
      </c>
      <c r="B41" s="1132"/>
      <c r="C41" s="1133"/>
      <c r="D41" s="1133"/>
      <c r="E41" s="1133"/>
      <c r="F41" s="1133"/>
      <c r="G41" s="1133"/>
      <c r="H41" s="1133"/>
      <c r="I41" s="1133"/>
      <c r="J41" s="1133"/>
      <c r="K41" s="1133"/>
      <c r="L41" s="1133"/>
      <c r="M41" s="1133"/>
      <c r="N41" s="1133"/>
      <c r="O41" s="1133"/>
      <c r="P41" s="1134"/>
      <c r="Q41" s="1138"/>
      <c r="R41" s="1139"/>
      <c r="S41" s="1139"/>
      <c r="T41" s="1139"/>
      <c r="U41" s="1139"/>
      <c r="V41" s="1139"/>
      <c r="W41" s="1139"/>
      <c r="X41" s="1139"/>
      <c r="Y41" s="1139"/>
      <c r="Z41" s="1139"/>
      <c r="AA41" s="1139"/>
      <c r="AB41" s="1139"/>
      <c r="AC41" s="1139"/>
      <c r="AD41" s="1139"/>
      <c r="AE41" s="1140"/>
      <c r="AF41" s="1114"/>
      <c r="AG41" s="1115"/>
      <c r="AH41" s="1115"/>
      <c r="AI41" s="1115"/>
      <c r="AJ41" s="1116"/>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7"/>
      <c r="BF41" s="1127"/>
      <c r="BG41" s="1127"/>
      <c r="BH41" s="1127"/>
      <c r="BI41" s="1128"/>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x14ac:dyDescent="0.15">
      <c r="A42" s="263">
        <v>15</v>
      </c>
      <c r="B42" s="1132"/>
      <c r="C42" s="1133"/>
      <c r="D42" s="1133"/>
      <c r="E42" s="1133"/>
      <c r="F42" s="1133"/>
      <c r="G42" s="1133"/>
      <c r="H42" s="1133"/>
      <c r="I42" s="1133"/>
      <c r="J42" s="1133"/>
      <c r="K42" s="1133"/>
      <c r="L42" s="1133"/>
      <c r="M42" s="1133"/>
      <c r="N42" s="1133"/>
      <c r="O42" s="1133"/>
      <c r="P42" s="1134"/>
      <c r="Q42" s="1138"/>
      <c r="R42" s="1139"/>
      <c r="S42" s="1139"/>
      <c r="T42" s="1139"/>
      <c r="U42" s="1139"/>
      <c r="V42" s="1139"/>
      <c r="W42" s="1139"/>
      <c r="X42" s="1139"/>
      <c r="Y42" s="1139"/>
      <c r="Z42" s="1139"/>
      <c r="AA42" s="1139"/>
      <c r="AB42" s="1139"/>
      <c r="AC42" s="1139"/>
      <c r="AD42" s="1139"/>
      <c r="AE42" s="1140"/>
      <c r="AF42" s="1114"/>
      <c r="AG42" s="1115"/>
      <c r="AH42" s="1115"/>
      <c r="AI42" s="1115"/>
      <c r="AJ42" s="1116"/>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7"/>
      <c r="BF42" s="1127"/>
      <c r="BG42" s="1127"/>
      <c r="BH42" s="1127"/>
      <c r="BI42" s="1128"/>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x14ac:dyDescent="0.15">
      <c r="A43" s="263">
        <v>16</v>
      </c>
      <c r="B43" s="1132"/>
      <c r="C43" s="1133"/>
      <c r="D43" s="1133"/>
      <c r="E43" s="1133"/>
      <c r="F43" s="1133"/>
      <c r="G43" s="1133"/>
      <c r="H43" s="1133"/>
      <c r="I43" s="1133"/>
      <c r="J43" s="1133"/>
      <c r="K43" s="1133"/>
      <c r="L43" s="1133"/>
      <c r="M43" s="1133"/>
      <c r="N43" s="1133"/>
      <c r="O43" s="1133"/>
      <c r="P43" s="1134"/>
      <c r="Q43" s="1138"/>
      <c r="R43" s="1139"/>
      <c r="S43" s="1139"/>
      <c r="T43" s="1139"/>
      <c r="U43" s="1139"/>
      <c r="V43" s="1139"/>
      <c r="W43" s="1139"/>
      <c r="X43" s="1139"/>
      <c r="Y43" s="1139"/>
      <c r="Z43" s="1139"/>
      <c r="AA43" s="1139"/>
      <c r="AB43" s="1139"/>
      <c r="AC43" s="1139"/>
      <c r="AD43" s="1139"/>
      <c r="AE43" s="1140"/>
      <c r="AF43" s="1114"/>
      <c r="AG43" s="1115"/>
      <c r="AH43" s="1115"/>
      <c r="AI43" s="1115"/>
      <c r="AJ43" s="1116"/>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7"/>
      <c r="BF43" s="1127"/>
      <c r="BG43" s="1127"/>
      <c r="BH43" s="1127"/>
      <c r="BI43" s="1128"/>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x14ac:dyDescent="0.15">
      <c r="A44" s="263">
        <v>17</v>
      </c>
      <c r="B44" s="1132"/>
      <c r="C44" s="1133"/>
      <c r="D44" s="1133"/>
      <c r="E44" s="1133"/>
      <c r="F44" s="1133"/>
      <c r="G44" s="1133"/>
      <c r="H44" s="1133"/>
      <c r="I44" s="1133"/>
      <c r="J44" s="1133"/>
      <c r="K44" s="1133"/>
      <c r="L44" s="1133"/>
      <c r="M44" s="1133"/>
      <c r="N44" s="1133"/>
      <c r="O44" s="1133"/>
      <c r="P44" s="1134"/>
      <c r="Q44" s="1138"/>
      <c r="R44" s="1139"/>
      <c r="S44" s="1139"/>
      <c r="T44" s="1139"/>
      <c r="U44" s="1139"/>
      <c r="V44" s="1139"/>
      <c r="W44" s="1139"/>
      <c r="X44" s="1139"/>
      <c r="Y44" s="1139"/>
      <c r="Z44" s="1139"/>
      <c r="AA44" s="1139"/>
      <c r="AB44" s="1139"/>
      <c r="AC44" s="1139"/>
      <c r="AD44" s="1139"/>
      <c r="AE44" s="1140"/>
      <c r="AF44" s="1114"/>
      <c r="AG44" s="1115"/>
      <c r="AH44" s="1115"/>
      <c r="AI44" s="1115"/>
      <c r="AJ44" s="1116"/>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7"/>
      <c r="BF44" s="1127"/>
      <c r="BG44" s="1127"/>
      <c r="BH44" s="1127"/>
      <c r="BI44" s="1128"/>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x14ac:dyDescent="0.15">
      <c r="A45" s="263">
        <v>18</v>
      </c>
      <c r="B45" s="1132"/>
      <c r="C45" s="1133"/>
      <c r="D45" s="1133"/>
      <c r="E45" s="1133"/>
      <c r="F45" s="1133"/>
      <c r="G45" s="1133"/>
      <c r="H45" s="1133"/>
      <c r="I45" s="1133"/>
      <c r="J45" s="1133"/>
      <c r="K45" s="1133"/>
      <c r="L45" s="1133"/>
      <c r="M45" s="1133"/>
      <c r="N45" s="1133"/>
      <c r="O45" s="1133"/>
      <c r="P45" s="1134"/>
      <c r="Q45" s="1138"/>
      <c r="R45" s="1139"/>
      <c r="S45" s="1139"/>
      <c r="T45" s="1139"/>
      <c r="U45" s="1139"/>
      <c r="V45" s="1139"/>
      <c r="W45" s="1139"/>
      <c r="X45" s="1139"/>
      <c r="Y45" s="1139"/>
      <c r="Z45" s="1139"/>
      <c r="AA45" s="1139"/>
      <c r="AB45" s="1139"/>
      <c r="AC45" s="1139"/>
      <c r="AD45" s="1139"/>
      <c r="AE45" s="1140"/>
      <c r="AF45" s="1114"/>
      <c r="AG45" s="1115"/>
      <c r="AH45" s="1115"/>
      <c r="AI45" s="1115"/>
      <c r="AJ45" s="1116"/>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7"/>
      <c r="BF45" s="1127"/>
      <c r="BG45" s="1127"/>
      <c r="BH45" s="1127"/>
      <c r="BI45" s="1128"/>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x14ac:dyDescent="0.15">
      <c r="A46" s="263">
        <v>19</v>
      </c>
      <c r="B46" s="1132"/>
      <c r="C46" s="1133"/>
      <c r="D46" s="1133"/>
      <c r="E46" s="1133"/>
      <c r="F46" s="1133"/>
      <c r="G46" s="1133"/>
      <c r="H46" s="1133"/>
      <c r="I46" s="1133"/>
      <c r="J46" s="1133"/>
      <c r="K46" s="1133"/>
      <c r="L46" s="1133"/>
      <c r="M46" s="1133"/>
      <c r="N46" s="1133"/>
      <c r="O46" s="1133"/>
      <c r="P46" s="1134"/>
      <c r="Q46" s="1138"/>
      <c r="R46" s="1139"/>
      <c r="S46" s="1139"/>
      <c r="T46" s="1139"/>
      <c r="U46" s="1139"/>
      <c r="V46" s="1139"/>
      <c r="W46" s="1139"/>
      <c r="X46" s="1139"/>
      <c r="Y46" s="1139"/>
      <c r="Z46" s="1139"/>
      <c r="AA46" s="1139"/>
      <c r="AB46" s="1139"/>
      <c r="AC46" s="1139"/>
      <c r="AD46" s="1139"/>
      <c r="AE46" s="1140"/>
      <c r="AF46" s="1114"/>
      <c r="AG46" s="1115"/>
      <c r="AH46" s="1115"/>
      <c r="AI46" s="1115"/>
      <c r="AJ46" s="1116"/>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7"/>
      <c r="BF46" s="1127"/>
      <c r="BG46" s="1127"/>
      <c r="BH46" s="1127"/>
      <c r="BI46" s="1128"/>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x14ac:dyDescent="0.15">
      <c r="A47" s="263">
        <v>20</v>
      </c>
      <c r="B47" s="1132"/>
      <c r="C47" s="1133"/>
      <c r="D47" s="1133"/>
      <c r="E47" s="1133"/>
      <c r="F47" s="1133"/>
      <c r="G47" s="1133"/>
      <c r="H47" s="1133"/>
      <c r="I47" s="1133"/>
      <c r="J47" s="1133"/>
      <c r="K47" s="1133"/>
      <c r="L47" s="1133"/>
      <c r="M47" s="1133"/>
      <c r="N47" s="1133"/>
      <c r="O47" s="1133"/>
      <c r="P47" s="1134"/>
      <c r="Q47" s="1138"/>
      <c r="R47" s="1139"/>
      <c r="S47" s="1139"/>
      <c r="T47" s="1139"/>
      <c r="U47" s="1139"/>
      <c r="V47" s="1139"/>
      <c r="W47" s="1139"/>
      <c r="X47" s="1139"/>
      <c r="Y47" s="1139"/>
      <c r="Z47" s="1139"/>
      <c r="AA47" s="1139"/>
      <c r="AB47" s="1139"/>
      <c r="AC47" s="1139"/>
      <c r="AD47" s="1139"/>
      <c r="AE47" s="1140"/>
      <c r="AF47" s="1114"/>
      <c r="AG47" s="1115"/>
      <c r="AH47" s="1115"/>
      <c r="AI47" s="1115"/>
      <c r="AJ47" s="1116"/>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7"/>
      <c r="BF47" s="1127"/>
      <c r="BG47" s="1127"/>
      <c r="BH47" s="1127"/>
      <c r="BI47" s="1128"/>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x14ac:dyDescent="0.15">
      <c r="A48" s="263">
        <v>21</v>
      </c>
      <c r="B48" s="1132"/>
      <c r="C48" s="1133"/>
      <c r="D48" s="1133"/>
      <c r="E48" s="1133"/>
      <c r="F48" s="1133"/>
      <c r="G48" s="1133"/>
      <c r="H48" s="1133"/>
      <c r="I48" s="1133"/>
      <c r="J48" s="1133"/>
      <c r="K48" s="1133"/>
      <c r="L48" s="1133"/>
      <c r="M48" s="1133"/>
      <c r="N48" s="1133"/>
      <c r="O48" s="1133"/>
      <c r="P48" s="1134"/>
      <c r="Q48" s="1138"/>
      <c r="R48" s="1139"/>
      <c r="S48" s="1139"/>
      <c r="T48" s="1139"/>
      <c r="U48" s="1139"/>
      <c r="V48" s="1139"/>
      <c r="W48" s="1139"/>
      <c r="X48" s="1139"/>
      <c r="Y48" s="1139"/>
      <c r="Z48" s="1139"/>
      <c r="AA48" s="1139"/>
      <c r="AB48" s="1139"/>
      <c r="AC48" s="1139"/>
      <c r="AD48" s="1139"/>
      <c r="AE48" s="1140"/>
      <c r="AF48" s="1114"/>
      <c r="AG48" s="1115"/>
      <c r="AH48" s="1115"/>
      <c r="AI48" s="1115"/>
      <c r="AJ48" s="1116"/>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7"/>
      <c r="BF48" s="1127"/>
      <c r="BG48" s="1127"/>
      <c r="BH48" s="1127"/>
      <c r="BI48" s="1128"/>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x14ac:dyDescent="0.15">
      <c r="A49" s="263">
        <v>22</v>
      </c>
      <c r="B49" s="1132"/>
      <c r="C49" s="1133"/>
      <c r="D49" s="1133"/>
      <c r="E49" s="1133"/>
      <c r="F49" s="1133"/>
      <c r="G49" s="1133"/>
      <c r="H49" s="1133"/>
      <c r="I49" s="1133"/>
      <c r="J49" s="1133"/>
      <c r="K49" s="1133"/>
      <c r="L49" s="1133"/>
      <c r="M49" s="1133"/>
      <c r="N49" s="1133"/>
      <c r="O49" s="1133"/>
      <c r="P49" s="1134"/>
      <c r="Q49" s="1138"/>
      <c r="R49" s="1139"/>
      <c r="S49" s="1139"/>
      <c r="T49" s="1139"/>
      <c r="U49" s="1139"/>
      <c r="V49" s="1139"/>
      <c r="W49" s="1139"/>
      <c r="X49" s="1139"/>
      <c r="Y49" s="1139"/>
      <c r="Z49" s="1139"/>
      <c r="AA49" s="1139"/>
      <c r="AB49" s="1139"/>
      <c r="AC49" s="1139"/>
      <c r="AD49" s="1139"/>
      <c r="AE49" s="1140"/>
      <c r="AF49" s="1114"/>
      <c r="AG49" s="1115"/>
      <c r="AH49" s="1115"/>
      <c r="AI49" s="1115"/>
      <c r="AJ49" s="1116"/>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7"/>
      <c r="BF49" s="1127"/>
      <c r="BG49" s="1127"/>
      <c r="BH49" s="1127"/>
      <c r="BI49" s="1128"/>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x14ac:dyDescent="0.15">
      <c r="A50" s="263">
        <v>23</v>
      </c>
      <c r="B50" s="1132"/>
      <c r="C50" s="1133"/>
      <c r="D50" s="1133"/>
      <c r="E50" s="1133"/>
      <c r="F50" s="1133"/>
      <c r="G50" s="1133"/>
      <c r="H50" s="1133"/>
      <c r="I50" s="1133"/>
      <c r="J50" s="1133"/>
      <c r="K50" s="1133"/>
      <c r="L50" s="1133"/>
      <c r="M50" s="1133"/>
      <c r="N50" s="1133"/>
      <c r="O50" s="1133"/>
      <c r="P50" s="1134"/>
      <c r="Q50" s="1135"/>
      <c r="R50" s="1118"/>
      <c r="S50" s="1118"/>
      <c r="T50" s="1118"/>
      <c r="U50" s="1118"/>
      <c r="V50" s="1118"/>
      <c r="W50" s="1118"/>
      <c r="X50" s="1118"/>
      <c r="Y50" s="1118"/>
      <c r="Z50" s="1118"/>
      <c r="AA50" s="1118"/>
      <c r="AB50" s="1118"/>
      <c r="AC50" s="1118"/>
      <c r="AD50" s="1118"/>
      <c r="AE50" s="1136"/>
      <c r="AF50" s="1114"/>
      <c r="AG50" s="1115"/>
      <c r="AH50" s="1115"/>
      <c r="AI50" s="1115"/>
      <c r="AJ50" s="1116"/>
      <c r="AK50" s="1117"/>
      <c r="AL50" s="1118"/>
      <c r="AM50" s="1118"/>
      <c r="AN50" s="1118"/>
      <c r="AO50" s="1118"/>
      <c r="AP50" s="1118"/>
      <c r="AQ50" s="1118"/>
      <c r="AR50" s="1118"/>
      <c r="AS50" s="1118"/>
      <c r="AT50" s="1118"/>
      <c r="AU50" s="1118"/>
      <c r="AV50" s="1118"/>
      <c r="AW50" s="1118"/>
      <c r="AX50" s="1118"/>
      <c r="AY50" s="1118"/>
      <c r="AZ50" s="1119"/>
      <c r="BA50" s="1119"/>
      <c r="BB50" s="1119"/>
      <c r="BC50" s="1119"/>
      <c r="BD50" s="1119"/>
      <c r="BE50" s="1127"/>
      <c r="BF50" s="1127"/>
      <c r="BG50" s="1127"/>
      <c r="BH50" s="1127"/>
      <c r="BI50" s="1128"/>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x14ac:dyDescent="0.15">
      <c r="A51" s="263">
        <v>24</v>
      </c>
      <c r="B51" s="1132"/>
      <c r="C51" s="1133"/>
      <c r="D51" s="1133"/>
      <c r="E51" s="1133"/>
      <c r="F51" s="1133"/>
      <c r="G51" s="1133"/>
      <c r="H51" s="1133"/>
      <c r="I51" s="1133"/>
      <c r="J51" s="1133"/>
      <c r="K51" s="1133"/>
      <c r="L51" s="1133"/>
      <c r="M51" s="1133"/>
      <c r="N51" s="1133"/>
      <c r="O51" s="1133"/>
      <c r="P51" s="1134"/>
      <c r="Q51" s="1135"/>
      <c r="R51" s="1118"/>
      <c r="S51" s="1118"/>
      <c r="T51" s="1118"/>
      <c r="U51" s="1118"/>
      <c r="V51" s="1118"/>
      <c r="W51" s="1118"/>
      <c r="X51" s="1118"/>
      <c r="Y51" s="1118"/>
      <c r="Z51" s="1118"/>
      <c r="AA51" s="1118"/>
      <c r="AB51" s="1118"/>
      <c r="AC51" s="1118"/>
      <c r="AD51" s="1118"/>
      <c r="AE51" s="1136"/>
      <c r="AF51" s="1114"/>
      <c r="AG51" s="1115"/>
      <c r="AH51" s="1115"/>
      <c r="AI51" s="1115"/>
      <c r="AJ51" s="1116"/>
      <c r="AK51" s="1117"/>
      <c r="AL51" s="1118"/>
      <c r="AM51" s="1118"/>
      <c r="AN51" s="1118"/>
      <c r="AO51" s="1118"/>
      <c r="AP51" s="1118"/>
      <c r="AQ51" s="1118"/>
      <c r="AR51" s="1118"/>
      <c r="AS51" s="1118"/>
      <c r="AT51" s="1118"/>
      <c r="AU51" s="1118"/>
      <c r="AV51" s="1118"/>
      <c r="AW51" s="1118"/>
      <c r="AX51" s="1118"/>
      <c r="AY51" s="1118"/>
      <c r="AZ51" s="1119"/>
      <c r="BA51" s="1119"/>
      <c r="BB51" s="1119"/>
      <c r="BC51" s="1119"/>
      <c r="BD51" s="1119"/>
      <c r="BE51" s="1127"/>
      <c r="BF51" s="1127"/>
      <c r="BG51" s="1127"/>
      <c r="BH51" s="1127"/>
      <c r="BI51" s="1128"/>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x14ac:dyDescent="0.15">
      <c r="A52" s="263">
        <v>25</v>
      </c>
      <c r="B52" s="1132"/>
      <c r="C52" s="1133"/>
      <c r="D52" s="1133"/>
      <c r="E52" s="1133"/>
      <c r="F52" s="1133"/>
      <c r="G52" s="1133"/>
      <c r="H52" s="1133"/>
      <c r="I52" s="1133"/>
      <c r="J52" s="1133"/>
      <c r="K52" s="1133"/>
      <c r="L52" s="1133"/>
      <c r="M52" s="1133"/>
      <c r="N52" s="1133"/>
      <c r="O52" s="1133"/>
      <c r="P52" s="1134"/>
      <c r="Q52" s="1135"/>
      <c r="R52" s="1118"/>
      <c r="S52" s="1118"/>
      <c r="T52" s="1118"/>
      <c r="U52" s="1118"/>
      <c r="V52" s="1118"/>
      <c r="W52" s="1118"/>
      <c r="X52" s="1118"/>
      <c r="Y52" s="1118"/>
      <c r="Z52" s="1118"/>
      <c r="AA52" s="1118"/>
      <c r="AB52" s="1118"/>
      <c r="AC52" s="1118"/>
      <c r="AD52" s="1118"/>
      <c r="AE52" s="1136"/>
      <c r="AF52" s="1114"/>
      <c r="AG52" s="1115"/>
      <c r="AH52" s="1115"/>
      <c r="AI52" s="1115"/>
      <c r="AJ52" s="1116"/>
      <c r="AK52" s="1117"/>
      <c r="AL52" s="1118"/>
      <c r="AM52" s="1118"/>
      <c r="AN52" s="1118"/>
      <c r="AO52" s="1118"/>
      <c r="AP52" s="1118"/>
      <c r="AQ52" s="1118"/>
      <c r="AR52" s="1118"/>
      <c r="AS52" s="1118"/>
      <c r="AT52" s="1118"/>
      <c r="AU52" s="1118"/>
      <c r="AV52" s="1118"/>
      <c r="AW52" s="1118"/>
      <c r="AX52" s="1118"/>
      <c r="AY52" s="1118"/>
      <c r="AZ52" s="1119"/>
      <c r="BA52" s="1119"/>
      <c r="BB52" s="1119"/>
      <c r="BC52" s="1119"/>
      <c r="BD52" s="1119"/>
      <c r="BE52" s="1127"/>
      <c r="BF52" s="1127"/>
      <c r="BG52" s="1127"/>
      <c r="BH52" s="1127"/>
      <c r="BI52" s="1128"/>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x14ac:dyDescent="0.15">
      <c r="A53" s="263">
        <v>26</v>
      </c>
      <c r="B53" s="1132"/>
      <c r="C53" s="1133"/>
      <c r="D53" s="1133"/>
      <c r="E53" s="1133"/>
      <c r="F53" s="1133"/>
      <c r="G53" s="1133"/>
      <c r="H53" s="1133"/>
      <c r="I53" s="1133"/>
      <c r="J53" s="1133"/>
      <c r="K53" s="1133"/>
      <c r="L53" s="1133"/>
      <c r="M53" s="1133"/>
      <c r="N53" s="1133"/>
      <c r="O53" s="1133"/>
      <c r="P53" s="1134"/>
      <c r="Q53" s="1135"/>
      <c r="R53" s="1118"/>
      <c r="S53" s="1118"/>
      <c r="T53" s="1118"/>
      <c r="U53" s="1118"/>
      <c r="V53" s="1118"/>
      <c r="W53" s="1118"/>
      <c r="X53" s="1118"/>
      <c r="Y53" s="1118"/>
      <c r="Z53" s="1118"/>
      <c r="AA53" s="1118"/>
      <c r="AB53" s="1118"/>
      <c r="AC53" s="1118"/>
      <c r="AD53" s="1118"/>
      <c r="AE53" s="1136"/>
      <c r="AF53" s="1114"/>
      <c r="AG53" s="1115"/>
      <c r="AH53" s="1115"/>
      <c r="AI53" s="1115"/>
      <c r="AJ53" s="1116"/>
      <c r="AK53" s="1117"/>
      <c r="AL53" s="1118"/>
      <c r="AM53" s="1118"/>
      <c r="AN53" s="1118"/>
      <c r="AO53" s="1118"/>
      <c r="AP53" s="1118"/>
      <c r="AQ53" s="1118"/>
      <c r="AR53" s="1118"/>
      <c r="AS53" s="1118"/>
      <c r="AT53" s="1118"/>
      <c r="AU53" s="1118"/>
      <c r="AV53" s="1118"/>
      <c r="AW53" s="1118"/>
      <c r="AX53" s="1118"/>
      <c r="AY53" s="1118"/>
      <c r="AZ53" s="1119"/>
      <c r="BA53" s="1119"/>
      <c r="BB53" s="1119"/>
      <c r="BC53" s="1119"/>
      <c r="BD53" s="1119"/>
      <c r="BE53" s="1127"/>
      <c r="BF53" s="1127"/>
      <c r="BG53" s="1127"/>
      <c r="BH53" s="1127"/>
      <c r="BI53" s="1128"/>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x14ac:dyDescent="0.15">
      <c r="A54" s="263">
        <v>27</v>
      </c>
      <c r="B54" s="1132"/>
      <c r="C54" s="1133"/>
      <c r="D54" s="1133"/>
      <c r="E54" s="1133"/>
      <c r="F54" s="1133"/>
      <c r="G54" s="1133"/>
      <c r="H54" s="1133"/>
      <c r="I54" s="1133"/>
      <c r="J54" s="1133"/>
      <c r="K54" s="1133"/>
      <c r="L54" s="1133"/>
      <c r="M54" s="1133"/>
      <c r="N54" s="1133"/>
      <c r="O54" s="1133"/>
      <c r="P54" s="1134"/>
      <c r="Q54" s="1135"/>
      <c r="R54" s="1118"/>
      <c r="S54" s="1118"/>
      <c r="T54" s="1118"/>
      <c r="U54" s="1118"/>
      <c r="V54" s="1118"/>
      <c r="W54" s="1118"/>
      <c r="X54" s="1118"/>
      <c r="Y54" s="1118"/>
      <c r="Z54" s="1118"/>
      <c r="AA54" s="1118"/>
      <c r="AB54" s="1118"/>
      <c r="AC54" s="1118"/>
      <c r="AD54" s="1118"/>
      <c r="AE54" s="1136"/>
      <c r="AF54" s="1114"/>
      <c r="AG54" s="1115"/>
      <c r="AH54" s="1115"/>
      <c r="AI54" s="1115"/>
      <c r="AJ54" s="1116"/>
      <c r="AK54" s="1117"/>
      <c r="AL54" s="1118"/>
      <c r="AM54" s="1118"/>
      <c r="AN54" s="1118"/>
      <c r="AO54" s="1118"/>
      <c r="AP54" s="1118"/>
      <c r="AQ54" s="1118"/>
      <c r="AR54" s="1118"/>
      <c r="AS54" s="1118"/>
      <c r="AT54" s="1118"/>
      <c r="AU54" s="1118"/>
      <c r="AV54" s="1118"/>
      <c r="AW54" s="1118"/>
      <c r="AX54" s="1118"/>
      <c r="AY54" s="1118"/>
      <c r="AZ54" s="1119"/>
      <c r="BA54" s="1119"/>
      <c r="BB54" s="1119"/>
      <c r="BC54" s="1119"/>
      <c r="BD54" s="1119"/>
      <c r="BE54" s="1127"/>
      <c r="BF54" s="1127"/>
      <c r="BG54" s="1127"/>
      <c r="BH54" s="1127"/>
      <c r="BI54" s="1128"/>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x14ac:dyDescent="0.15">
      <c r="A55" s="263">
        <v>28</v>
      </c>
      <c r="B55" s="1132"/>
      <c r="C55" s="1133"/>
      <c r="D55" s="1133"/>
      <c r="E55" s="1133"/>
      <c r="F55" s="1133"/>
      <c r="G55" s="1133"/>
      <c r="H55" s="1133"/>
      <c r="I55" s="1133"/>
      <c r="J55" s="1133"/>
      <c r="K55" s="1133"/>
      <c r="L55" s="1133"/>
      <c r="M55" s="1133"/>
      <c r="N55" s="1133"/>
      <c r="O55" s="1133"/>
      <c r="P55" s="1134"/>
      <c r="Q55" s="1135"/>
      <c r="R55" s="1118"/>
      <c r="S55" s="1118"/>
      <c r="T55" s="1118"/>
      <c r="U55" s="1118"/>
      <c r="V55" s="1118"/>
      <c r="W55" s="1118"/>
      <c r="X55" s="1118"/>
      <c r="Y55" s="1118"/>
      <c r="Z55" s="1118"/>
      <c r="AA55" s="1118"/>
      <c r="AB55" s="1118"/>
      <c r="AC55" s="1118"/>
      <c r="AD55" s="1118"/>
      <c r="AE55" s="1136"/>
      <c r="AF55" s="1114"/>
      <c r="AG55" s="1115"/>
      <c r="AH55" s="1115"/>
      <c r="AI55" s="1115"/>
      <c r="AJ55" s="1116"/>
      <c r="AK55" s="1117"/>
      <c r="AL55" s="1118"/>
      <c r="AM55" s="1118"/>
      <c r="AN55" s="1118"/>
      <c r="AO55" s="1118"/>
      <c r="AP55" s="1118"/>
      <c r="AQ55" s="1118"/>
      <c r="AR55" s="1118"/>
      <c r="AS55" s="1118"/>
      <c r="AT55" s="1118"/>
      <c r="AU55" s="1118"/>
      <c r="AV55" s="1118"/>
      <c r="AW55" s="1118"/>
      <c r="AX55" s="1118"/>
      <c r="AY55" s="1118"/>
      <c r="AZ55" s="1119"/>
      <c r="BA55" s="1119"/>
      <c r="BB55" s="1119"/>
      <c r="BC55" s="1119"/>
      <c r="BD55" s="1119"/>
      <c r="BE55" s="1127"/>
      <c r="BF55" s="1127"/>
      <c r="BG55" s="1127"/>
      <c r="BH55" s="1127"/>
      <c r="BI55" s="1128"/>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x14ac:dyDescent="0.15">
      <c r="A56" s="263">
        <v>29</v>
      </c>
      <c r="B56" s="1132"/>
      <c r="C56" s="1133"/>
      <c r="D56" s="1133"/>
      <c r="E56" s="1133"/>
      <c r="F56" s="1133"/>
      <c r="G56" s="1133"/>
      <c r="H56" s="1133"/>
      <c r="I56" s="1133"/>
      <c r="J56" s="1133"/>
      <c r="K56" s="1133"/>
      <c r="L56" s="1133"/>
      <c r="M56" s="1133"/>
      <c r="N56" s="1133"/>
      <c r="O56" s="1133"/>
      <c r="P56" s="1134"/>
      <c r="Q56" s="1135"/>
      <c r="R56" s="1118"/>
      <c r="S56" s="1118"/>
      <c r="T56" s="1118"/>
      <c r="U56" s="1118"/>
      <c r="V56" s="1118"/>
      <c r="W56" s="1118"/>
      <c r="X56" s="1118"/>
      <c r="Y56" s="1118"/>
      <c r="Z56" s="1118"/>
      <c r="AA56" s="1118"/>
      <c r="AB56" s="1118"/>
      <c r="AC56" s="1118"/>
      <c r="AD56" s="1118"/>
      <c r="AE56" s="1136"/>
      <c r="AF56" s="1114"/>
      <c r="AG56" s="1115"/>
      <c r="AH56" s="1115"/>
      <c r="AI56" s="1115"/>
      <c r="AJ56" s="1116"/>
      <c r="AK56" s="1117"/>
      <c r="AL56" s="1118"/>
      <c r="AM56" s="1118"/>
      <c r="AN56" s="1118"/>
      <c r="AO56" s="1118"/>
      <c r="AP56" s="1118"/>
      <c r="AQ56" s="1118"/>
      <c r="AR56" s="1118"/>
      <c r="AS56" s="1118"/>
      <c r="AT56" s="1118"/>
      <c r="AU56" s="1118"/>
      <c r="AV56" s="1118"/>
      <c r="AW56" s="1118"/>
      <c r="AX56" s="1118"/>
      <c r="AY56" s="1118"/>
      <c r="AZ56" s="1119"/>
      <c r="BA56" s="1119"/>
      <c r="BB56" s="1119"/>
      <c r="BC56" s="1119"/>
      <c r="BD56" s="1119"/>
      <c r="BE56" s="1127"/>
      <c r="BF56" s="1127"/>
      <c r="BG56" s="1127"/>
      <c r="BH56" s="1127"/>
      <c r="BI56" s="1128"/>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x14ac:dyDescent="0.15">
      <c r="A57" s="263">
        <v>30</v>
      </c>
      <c r="B57" s="1132"/>
      <c r="C57" s="1133"/>
      <c r="D57" s="1133"/>
      <c r="E57" s="1133"/>
      <c r="F57" s="1133"/>
      <c r="G57" s="1133"/>
      <c r="H57" s="1133"/>
      <c r="I57" s="1133"/>
      <c r="J57" s="1133"/>
      <c r="K57" s="1133"/>
      <c r="L57" s="1133"/>
      <c r="M57" s="1133"/>
      <c r="N57" s="1133"/>
      <c r="O57" s="1133"/>
      <c r="P57" s="1134"/>
      <c r="Q57" s="1135"/>
      <c r="R57" s="1118"/>
      <c r="S57" s="1118"/>
      <c r="T57" s="1118"/>
      <c r="U57" s="1118"/>
      <c r="V57" s="1118"/>
      <c r="W57" s="1118"/>
      <c r="X57" s="1118"/>
      <c r="Y57" s="1118"/>
      <c r="Z57" s="1118"/>
      <c r="AA57" s="1118"/>
      <c r="AB57" s="1118"/>
      <c r="AC57" s="1118"/>
      <c r="AD57" s="1118"/>
      <c r="AE57" s="1136"/>
      <c r="AF57" s="1114"/>
      <c r="AG57" s="1115"/>
      <c r="AH57" s="1115"/>
      <c r="AI57" s="1115"/>
      <c r="AJ57" s="1116"/>
      <c r="AK57" s="1117"/>
      <c r="AL57" s="1118"/>
      <c r="AM57" s="1118"/>
      <c r="AN57" s="1118"/>
      <c r="AO57" s="1118"/>
      <c r="AP57" s="1118"/>
      <c r="AQ57" s="1118"/>
      <c r="AR57" s="1118"/>
      <c r="AS57" s="1118"/>
      <c r="AT57" s="1118"/>
      <c r="AU57" s="1118"/>
      <c r="AV57" s="1118"/>
      <c r="AW57" s="1118"/>
      <c r="AX57" s="1118"/>
      <c r="AY57" s="1118"/>
      <c r="AZ57" s="1119"/>
      <c r="BA57" s="1119"/>
      <c r="BB57" s="1119"/>
      <c r="BC57" s="1119"/>
      <c r="BD57" s="1119"/>
      <c r="BE57" s="1127"/>
      <c r="BF57" s="1127"/>
      <c r="BG57" s="1127"/>
      <c r="BH57" s="1127"/>
      <c r="BI57" s="1128"/>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x14ac:dyDescent="0.15">
      <c r="A58" s="263">
        <v>31</v>
      </c>
      <c r="B58" s="1132"/>
      <c r="C58" s="1133"/>
      <c r="D58" s="1133"/>
      <c r="E58" s="1133"/>
      <c r="F58" s="1133"/>
      <c r="G58" s="1133"/>
      <c r="H58" s="1133"/>
      <c r="I58" s="1133"/>
      <c r="J58" s="1133"/>
      <c r="K58" s="1133"/>
      <c r="L58" s="1133"/>
      <c r="M58" s="1133"/>
      <c r="N58" s="1133"/>
      <c r="O58" s="1133"/>
      <c r="P58" s="1134"/>
      <c r="Q58" s="1135"/>
      <c r="R58" s="1118"/>
      <c r="S58" s="1118"/>
      <c r="T58" s="1118"/>
      <c r="U58" s="1118"/>
      <c r="V58" s="1118"/>
      <c r="W58" s="1118"/>
      <c r="X58" s="1118"/>
      <c r="Y58" s="1118"/>
      <c r="Z58" s="1118"/>
      <c r="AA58" s="1118"/>
      <c r="AB58" s="1118"/>
      <c r="AC58" s="1118"/>
      <c r="AD58" s="1118"/>
      <c r="AE58" s="1136"/>
      <c r="AF58" s="1114"/>
      <c r="AG58" s="1115"/>
      <c r="AH58" s="1115"/>
      <c r="AI58" s="1115"/>
      <c r="AJ58" s="1116"/>
      <c r="AK58" s="1117"/>
      <c r="AL58" s="1118"/>
      <c r="AM58" s="1118"/>
      <c r="AN58" s="1118"/>
      <c r="AO58" s="1118"/>
      <c r="AP58" s="1118"/>
      <c r="AQ58" s="1118"/>
      <c r="AR58" s="1118"/>
      <c r="AS58" s="1118"/>
      <c r="AT58" s="1118"/>
      <c r="AU58" s="1118"/>
      <c r="AV58" s="1118"/>
      <c r="AW58" s="1118"/>
      <c r="AX58" s="1118"/>
      <c r="AY58" s="1118"/>
      <c r="AZ58" s="1119"/>
      <c r="BA58" s="1119"/>
      <c r="BB58" s="1119"/>
      <c r="BC58" s="1119"/>
      <c r="BD58" s="1119"/>
      <c r="BE58" s="1127"/>
      <c r="BF58" s="1127"/>
      <c r="BG58" s="1127"/>
      <c r="BH58" s="1127"/>
      <c r="BI58" s="1128"/>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x14ac:dyDescent="0.15">
      <c r="A59" s="263">
        <v>32</v>
      </c>
      <c r="B59" s="1132"/>
      <c r="C59" s="1133"/>
      <c r="D59" s="1133"/>
      <c r="E59" s="1133"/>
      <c r="F59" s="1133"/>
      <c r="G59" s="1133"/>
      <c r="H59" s="1133"/>
      <c r="I59" s="1133"/>
      <c r="J59" s="1133"/>
      <c r="K59" s="1133"/>
      <c r="L59" s="1133"/>
      <c r="M59" s="1133"/>
      <c r="N59" s="1133"/>
      <c r="O59" s="1133"/>
      <c r="P59" s="1134"/>
      <c r="Q59" s="1135"/>
      <c r="R59" s="1118"/>
      <c r="S59" s="1118"/>
      <c r="T59" s="1118"/>
      <c r="U59" s="1118"/>
      <c r="V59" s="1118"/>
      <c r="W59" s="1118"/>
      <c r="X59" s="1118"/>
      <c r="Y59" s="1118"/>
      <c r="Z59" s="1118"/>
      <c r="AA59" s="1118"/>
      <c r="AB59" s="1118"/>
      <c r="AC59" s="1118"/>
      <c r="AD59" s="1118"/>
      <c r="AE59" s="1136"/>
      <c r="AF59" s="1114"/>
      <c r="AG59" s="1115"/>
      <c r="AH59" s="1115"/>
      <c r="AI59" s="1115"/>
      <c r="AJ59" s="1116"/>
      <c r="AK59" s="1117"/>
      <c r="AL59" s="1118"/>
      <c r="AM59" s="1118"/>
      <c r="AN59" s="1118"/>
      <c r="AO59" s="1118"/>
      <c r="AP59" s="1118"/>
      <c r="AQ59" s="1118"/>
      <c r="AR59" s="1118"/>
      <c r="AS59" s="1118"/>
      <c r="AT59" s="1118"/>
      <c r="AU59" s="1118"/>
      <c r="AV59" s="1118"/>
      <c r="AW59" s="1118"/>
      <c r="AX59" s="1118"/>
      <c r="AY59" s="1118"/>
      <c r="AZ59" s="1119"/>
      <c r="BA59" s="1119"/>
      <c r="BB59" s="1119"/>
      <c r="BC59" s="1119"/>
      <c r="BD59" s="1119"/>
      <c r="BE59" s="1127"/>
      <c r="BF59" s="1127"/>
      <c r="BG59" s="1127"/>
      <c r="BH59" s="1127"/>
      <c r="BI59" s="1128"/>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x14ac:dyDescent="0.15">
      <c r="A60" s="263">
        <v>33</v>
      </c>
      <c r="B60" s="1132"/>
      <c r="C60" s="1133"/>
      <c r="D60" s="1133"/>
      <c r="E60" s="1133"/>
      <c r="F60" s="1133"/>
      <c r="G60" s="1133"/>
      <c r="H60" s="1133"/>
      <c r="I60" s="1133"/>
      <c r="J60" s="1133"/>
      <c r="K60" s="1133"/>
      <c r="L60" s="1133"/>
      <c r="M60" s="1133"/>
      <c r="N60" s="1133"/>
      <c r="O60" s="1133"/>
      <c r="P60" s="1134"/>
      <c r="Q60" s="1135"/>
      <c r="R60" s="1118"/>
      <c r="S60" s="1118"/>
      <c r="T60" s="1118"/>
      <c r="U60" s="1118"/>
      <c r="V60" s="1118"/>
      <c r="W60" s="1118"/>
      <c r="X60" s="1118"/>
      <c r="Y60" s="1118"/>
      <c r="Z60" s="1118"/>
      <c r="AA60" s="1118"/>
      <c r="AB60" s="1118"/>
      <c r="AC60" s="1118"/>
      <c r="AD60" s="1118"/>
      <c r="AE60" s="1136"/>
      <c r="AF60" s="1114"/>
      <c r="AG60" s="1115"/>
      <c r="AH60" s="1115"/>
      <c r="AI60" s="1115"/>
      <c r="AJ60" s="1116"/>
      <c r="AK60" s="1117"/>
      <c r="AL60" s="1118"/>
      <c r="AM60" s="1118"/>
      <c r="AN60" s="1118"/>
      <c r="AO60" s="1118"/>
      <c r="AP60" s="1118"/>
      <c r="AQ60" s="1118"/>
      <c r="AR60" s="1118"/>
      <c r="AS60" s="1118"/>
      <c r="AT60" s="1118"/>
      <c r="AU60" s="1118"/>
      <c r="AV60" s="1118"/>
      <c r="AW60" s="1118"/>
      <c r="AX60" s="1118"/>
      <c r="AY60" s="1118"/>
      <c r="AZ60" s="1119"/>
      <c r="BA60" s="1119"/>
      <c r="BB60" s="1119"/>
      <c r="BC60" s="1119"/>
      <c r="BD60" s="1119"/>
      <c r="BE60" s="1127"/>
      <c r="BF60" s="1127"/>
      <c r="BG60" s="1127"/>
      <c r="BH60" s="1127"/>
      <c r="BI60" s="1128"/>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x14ac:dyDescent="0.2">
      <c r="A61" s="263">
        <v>34</v>
      </c>
      <c r="B61" s="1132"/>
      <c r="C61" s="1133"/>
      <c r="D61" s="1133"/>
      <c r="E61" s="1133"/>
      <c r="F61" s="1133"/>
      <c r="G61" s="1133"/>
      <c r="H61" s="1133"/>
      <c r="I61" s="1133"/>
      <c r="J61" s="1133"/>
      <c r="K61" s="1133"/>
      <c r="L61" s="1133"/>
      <c r="M61" s="1133"/>
      <c r="N61" s="1133"/>
      <c r="O61" s="1133"/>
      <c r="P61" s="1134"/>
      <c r="Q61" s="1135"/>
      <c r="R61" s="1118"/>
      <c r="S61" s="1118"/>
      <c r="T61" s="1118"/>
      <c r="U61" s="1118"/>
      <c r="V61" s="1118"/>
      <c r="W61" s="1118"/>
      <c r="X61" s="1118"/>
      <c r="Y61" s="1118"/>
      <c r="Z61" s="1118"/>
      <c r="AA61" s="1118"/>
      <c r="AB61" s="1118"/>
      <c r="AC61" s="1118"/>
      <c r="AD61" s="1118"/>
      <c r="AE61" s="1136"/>
      <c r="AF61" s="1114"/>
      <c r="AG61" s="1115"/>
      <c r="AH61" s="1115"/>
      <c r="AI61" s="1115"/>
      <c r="AJ61" s="1116"/>
      <c r="AK61" s="1117"/>
      <c r="AL61" s="1118"/>
      <c r="AM61" s="1118"/>
      <c r="AN61" s="1118"/>
      <c r="AO61" s="1118"/>
      <c r="AP61" s="1118"/>
      <c r="AQ61" s="1118"/>
      <c r="AR61" s="1118"/>
      <c r="AS61" s="1118"/>
      <c r="AT61" s="1118"/>
      <c r="AU61" s="1118"/>
      <c r="AV61" s="1118"/>
      <c r="AW61" s="1118"/>
      <c r="AX61" s="1118"/>
      <c r="AY61" s="1118"/>
      <c r="AZ61" s="1119"/>
      <c r="BA61" s="1119"/>
      <c r="BB61" s="1119"/>
      <c r="BC61" s="1119"/>
      <c r="BD61" s="1119"/>
      <c r="BE61" s="1127"/>
      <c r="BF61" s="1127"/>
      <c r="BG61" s="1127"/>
      <c r="BH61" s="1127"/>
      <c r="BI61" s="1128"/>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x14ac:dyDescent="0.15">
      <c r="A62" s="263">
        <v>35</v>
      </c>
      <c r="B62" s="1132"/>
      <c r="C62" s="1133"/>
      <c r="D62" s="1133"/>
      <c r="E62" s="1133"/>
      <c r="F62" s="1133"/>
      <c r="G62" s="1133"/>
      <c r="H62" s="1133"/>
      <c r="I62" s="1133"/>
      <c r="J62" s="1133"/>
      <c r="K62" s="1133"/>
      <c r="L62" s="1133"/>
      <c r="M62" s="1133"/>
      <c r="N62" s="1133"/>
      <c r="O62" s="1133"/>
      <c r="P62" s="1134"/>
      <c r="Q62" s="1135"/>
      <c r="R62" s="1118"/>
      <c r="S62" s="1118"/>
      <c r="T62" s="1118"/>
      <c r="U62" s="1118"/>
      <c r="V62" s="1118"/>
      <c r="W62" s="1118"/>
      <c r="X62" s="1118"/>
      <c r="Y62" s="1118"/>
      <c r="Z62" s="1118"/>
      <c r="AA62" s="1118"/>
      <c r="AB62" s="1118"/>
      <c r="AC62" s="1118"/>
      <c r="AD62" s="1118"/>
      <c r="AE62" s="1136"/>
      <c r="AF62" s="1114"/>
      <c r="AG62" s="1115"/>
      <c r="AH62" s="1115"/>
      <c r="AI62" s="1115"/>
      <c r="AJ62" s="1116"/>
      <c r="AK62" s="1117"/>
      <c r="AL62" s="1118"/>
      <c r="AM62" s="1118"/>
      <c r="AN62" s="1118"/>
      <c r="AO62" s="1118"/>
      <c r="AP62" s="1118"/>
      <c r="AQ62" s="1118"/>
      <c r="AR62" s="1118"/>
      <c r="AS62" s="1118"/>
      <c r="AT62" s="1118"/>
      <c r="AU62" s="1118"/>
      <c r="AV62" s="1118"/>
      <c r="AW62" s="1118"/>
      <c r="AX62" s="1118"/>
      <c r="AY62" s="1118"/>
      <c r="AZ62" s="1119"/>
      <c r="BA62" s="1119"/>
      <c r="BB62" s="1119"/>
      <c r="BC62" s="1119"/>
      <c r="BD62" s="1119"/>
      <c r="BE62" s="1127"/>
      <c r="BF62" s="1127"/>
      <c r="BG62" s="1127"/>
      <c r="BH62" s="1127"/>
      <c r="BI62" s="1128"/>
      <c r="BJ62" s="1129" t="s">
        <v>414</v>
      </c>
      <c r="BK62" s="1130"/>
      <c r="BL62" s="1130"/>
      <c r="BM62" s="1130"/>
      <c r="BN62" s="1131"/>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x14ac:dyDescent="0.2">
      <c r="A63" s="266" t="s">
        <v>395</v>
      </c>
      <c r="B63" s="1039" t="s">
        <v>415</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3"/>
      <c r="AF63" s="1124">
        <v>530</v>
      </c>
      <c r="AG63" s="1054"/>
      <c r="AH63" s="1054"/>
      <c r="AI63" s="1054"/>
      <c r="AJ63" s="1125"/>
      <c r="AK63" s="1126"/>
      <c r="AL63" s="1058"/>
      <c r="AM63" s="1058"/>
      <c r="AN63" s="1058"/>
      <c r="AO63" s="1058"/>
      <c r="AP63" s="1054">
        <v>4782</v>
      </c>
      <c r="AQ63" s="1054"/>
      <c r="AR63" s="1054"/>
      <c r="AS63" s="1054"/>
      <c r="AT63" s="1054"/>
      <c r="AU63" s="1054">
        <v>2497</v>
      </c>
      <c r="AV63" s="1054"/>
      <c r="AW63" s="1054"/>
      <c r="AX63" s="1054"/>
      <c r="AY63" s="1054"/>
      <c r="AZ63" s="1120"/>
      <c r="BA63" s="1120"/>
      <c r="BB63" s="1120"/>
      <c r="BC63" s="1120"/>
      <c r="BD63" s="1120"/>
      <c r="BE63" s="1055"/>
      <c r="BF63" s="1055"/>
      <c r="BG63" s="1055"/>
      <c r="BH63" s="1055"/>
      <c r="BI63" s="1056"/>
      <c r="BJ63" s="1121" t="s">
        <v>130</v>
      </c>
      <c r="BK63" s="1046"/>
      <c r="BL63" s="1046"/>
      <c r="BM63" s="1046"/>
      <c r="BN63" s="1122"/>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x14ac:dyDescent="0.2">
      <c r="A65" s="254" t="s">
        <v>416</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x14ac:dyDescent="0.15">
      <c r="A66" s="1090" t="s">
        <v>417</v>
      </c>
      <c r="B66" s="1091"/>
      <c r="C66" s="1091"/>
      <c r="D66" s="1091"/>
      <c r="E66" s="1091"/>
      <c r="F66" s="1091"/>
      <c r="G66" s="1091"/>
      <c r="H66" s="1091"/>
      <c r="I66" s="1091"/>
      <c r="J66" s="1091"/>
      <c r="K66" s="1091"/>
      <c r="L66" s="1091"/>
      <c r="M66" s="1091"/>
      <c r="N66" s="1091"/>
      <c r="O66" s="1091"/>
      <c r="P66" s="1092"/>
      <c r="Q66" s="1096" t="s">
        <v>399</v>
      </c>
      <c r="R66" s="1097"/>
      <c r="S66" s="1097"/>
      <c r="T66" s="1097"/>
      <c r="U66" s="1098"/>
      <c r="V66" s="1096" t="s">
        <v>400</v>
      </c>
      <c r="W66" s="1097"/>
      <c r="X66" s="1097"/>
      <c r="Y66" s="1097"/>
      <c r="Z66" s="1098"/>
      <c r="AA66" s="1096" t="s">
        <v>401</v>
      </c>
      <c r="AB66" s="1097"/>
      <c r="AC66" s="1097"/>
      <c r="AD66" s="1097"/>
      <c r="AE66" s="1098"/>
      <c r="AF66" s="1102" t="s">
        <v>402</v>
      </c>
      <c r="AG66" s="1103"/>
      <c r="AH66" s="1103"/>
      <c r="AI66" s="1103"/>
      <c r="AJ66" s="1104"/>
      <c r="AK66" s="1096" t="s">
        <v>403</v>
      </c>
      <c r="AL66" s="1091"/>
      <c r="AM66" s="1091"/>
      <c r="AN66" s="1091"/>
      <c r="AO66" s="1092"/>
      <c r="AP66" s="1096" t="s">
        <v>418</v>
      </c>
      <c r="AQ66" s="1097"/>
      <c r="AR66" s="1097"/>
      <c r="AS66" s="1097"/>
      <c r="AT66" s="1098"/>
      <c r="AU66" s="1096" t="s">
        <v>419</v>
      </c>
      <c r="AV66" s="1097"/>
      <c r="AW66" s="1097"/>
      <c r="AX66" s="1097"/>
      <c r="AY66" s="1098"/>
      <c r="AZ66" s="1096" t="s">
        <v>382</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x14ac:dyDescent="0.2">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x14ac:dyDescent="0.15">
      <c r="A68" s="260">
        <v>1</v>
      </c>
      <c r="B68" s="1080" t="s">
        <v>574</v>
      </c>
      <c r="C68" s="1081"/>
      <c r="D68" s="1081"/>
      <c r="E68" s="1081"/>
      <c r="F68" s="1081"/>
      <c r="G68" s="1081"/>
      <c r="H68" s="1081"/>
      <c r="I68" s="1081"/>
      <c r="J68" s="1081"/>
      <c r="K68" s="1081"/>
      <c r="L68" s="1081"/>
      <c r="M68" s="1081"/>
      <c r="N68" s="1081"/>
      <c r="O68" s="1081"/>
      <c r="P68" s="1082"/>
      <c r="Q68" s="1083">
        <v>3220</v>
      </c>
      <c r="R68" s="1077"/>
      <c r="S68" s="1077"/>
      <c r="T68" s="1077"/>
      <c r="U68" s="1077"/>
      <c r="V68" s="1077">
        <v>3192</v>
      </c>
      <c r="W68" s="1077"/>
      <c r="X68" s="1077"/>
      <c r="Y68" s="1077"/>
      <c r="Z68" s="1077"/>
      <c r="AA68" s="1077">
        <v>28</v>
      </c>
      <c r="AB68" s="1077"/>
      <c r="AC68" s="1077"/>
      <c r="AD68" s="1077"/>
      <c r="AE68" s="1077"/>
      <c r="AF68" s="1077">
        <v>28</v>
      </c>
      <c r="AG68" s="1077"/>
      <c r="AH68" s="1077"/>
      <c r="AI68" s="1077"/>
      <c r="AJ68" s="1077"/>
      <c r="AK68" s="1077">
        <v>62</v>
      </c>
      <c r="AL68" s="1077"/>
      <c r="AM68" s="1077"/>
      <c r="AN68" s="1077"/>
      <c r="AO68" s="1077"/>
      <c r="AP68" s="1077" t="s">
        <v>585</v>
      </c>
      <c r="AQ68" s="1077"/>
      <c r="AR68" s="1077"/>
      <c r="AS68" s="1077"/>
      <c r="AT68" s="1077"/>
      <c r="AU68" s="1077" t="s">
        <v>585</v>
      </c>
      <c r="AV68" s="1077"/>
      <c r="AW68" s="1077"/>
      <c r="AX68" s="1077"/>
      <c r="AY68" s="1077"/>
      <c r="AZ68" s="1078"/>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x14ac:dyDescent="0.15">
      <c r="A69" s="263">
        <v>2</v>
      </c>
      <c r="B69" s="1069" t="s">
        <v>575</v>
      </c>
      <c r="C69" s="1070"/>
      <c r="D69" s="1070"/>
      <c r="E69" s="1070"/>
      <c r="F69" s="1070"/>
      <c r="G69" s="1070"/>
      <c r="H69" s="1070"/>
      <c r="I69" s="1070"/>
      <c r="J69" s="1070"/>
      <c r="K69" s="1070"/>
      <c r="L69" s="1070"/>
      <c r="M69" s="1070"/>
      <c r="N69" s="1070"/>
      <c r="O69" s="1070"/>
      <c r="P69" s="1071"/>
      <c r="Q69" s="1073">
        <v>546</v>
      </c>
      <c r="R69" s="1074"/>
      <c r="S69" s="1074"/>
      <c r="T69" s="1074"/>
      <c r="U69" s="1075"/>
      <c r="V69" s="1076">
        <v>523</v>
      </c>
      <c r="W69" s="1074"/>
      <c r="X69" s="1074"/>
      <c r="Y69" s="1074"/>
      <c r="Z69" s="1075"/>
      <c r="AA69" s="1076">
        <v>23</v>
      </c>
      <c r="AB69" s="1074"/>
      <c r="AC69" s="1074"/>
      <c r="AD69" s="1074"/>
      <c r="AE69" s="1075"/>
      <c r="AF69" s="1076">
        <v>23</v>
      </c>
      <c r="AG69" s="1074"/>
      <c r="AH69" s="1074"/>
      <c r="AI69" s="1074"/>
      <c r="AJ69" s="1075"/>
      <c r="AK69" s="1076">
        <v>42</v>
      </c>
      <c r="AL69" s="1074"/>
      <c r="AM69" s="1074"/>
      <c r="AN69" s="1074"/>
      <c r="AO69" s="1075"/>
      <c r="AP69" s="1076" t="s">
        <v>586</v>
      </c>
      <c r="AQ69" s="1074"/>
      <c r="AR69" s="1074"/>
      <c r="AS69" s="1074"/>
      <c r="AT69" s="1075"/>
      <c r="AU69" s="1076" t="s">
        <v>585</v>
      </c>
      <c r="AV69" s="1074"/>
      <c r="AW69" s="1074"/>
      <c r="AX69" s="1074"/>
      <c r="AY69" s="1075"/>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x14ac:dyDescent="0.15">
      <c r="A70" s="263">
        <v>3</v>
      </c>
      <c r="B70" s="1069" t="s">
        <v>576</v>
      </c>
      <c r="C70" s="1070"/>
      <c r="D70" s="1070"/>
      <c r="E70" s="1070"/>
      <c r="F70" s="1070"/>
      <c r="G70" s="1070"/>
      <c r="H70" s="1070"/>
      <c r="I70" s="1070"/>
      <c r="J70" s="1070"/>
      <c r="K70" s="1070"/>
      <c r="L70" s="1070"/>
      <c r="M70" s="1070"/>
      <c r="N70" s="1070"/>
      <c r="O70" s="1070"/>
      <c r="P70" s="1071"/>
      <c r="Q70" s="1073">
        <v>33</v>
      </c>
      <c r="R70" s="1074"/>
      <c r="S70" s="1074"/>
      <c r="T70" s="1074"/>
      <c r="U70" s="1075"/>
      <c r="V70" s="1076">
        <v>32</v>
      </c>
      <c r="W70" s="1074"/>
      <c r="X70" s="1074"/>
      <c r="Y70" s="1074"/>
      <c r="Z70" s="1075"/>
      <c r="AA70" s="1076">
        <v>1</v>
      </c>
      <c r="AB70" s="1074"/>
      <c r="AC70" s="1074"/>
      <c r="AD70" s="1074"/>
      <c r="AE70" s="1075"/>
      <c r="AF70" s="1076">
        <v>1</v>
      </c>
      <c r="AG70" s="1074"/>
      <c r="AH70" s="1074"/>
      <c r="AI70" s="1074"/>
      <c r="AJ70" s="1075"/>
      <c r="AK70" s="1076">
        <v>1</v>
      </c>
      <c r="AL70" s="1074"/>
      <c r="AM70" s="1074"/>
      <c r="AN70" s="1074"/>
      <c r="AO70" s="1075"/>
      <c r="AP70" s="1076" t="s">
        <v>585</v>
      </c>
      <c r="AQ70" s="1074"/>
      <c r="AR70" s="1074"/>
      <c r="AS70" s="1074"/>
      <c r="AT70" s="1075"/>
      <c r="AU70" s="1076" t="s">
        <v>586</v>
      </c>
      <c r="AV70" s="1074"/>
      <c r="AW70" s="1074"/>
      <c r="AX70" s="1074"/>
      <c r="AY70" s="1075"/>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x14ac:dyDescent="0.15">
      <c r="A71" s="263">
        <v>4</v>
      </c>
      <c r="B71" s="1069" t="s">
        <v>577</v>
      </c>
      <c r="C71" s="1070"/>
      <c r="D71" s="1070"/>
      <c r="E71" s="1070"/>
      <c r="F71" s="1070"/>
      <c r="G71" s="1070"/>
      <c r="H71" s="1070"/>
      <c r="I71" s="1070"/>
      <c r="J71" s="1070"/>
      <c r="K71" s="1070"/>
      <c r="L71" s="1070"/>
      <c r="M71" s="1070"/>
      <c r="N71" s="1070"/>
      <c r="O71" s="1070"/>
      <c r="P71" s="1071"/>
      <c r="Q71" s="1073">
        <v>1700</v>
      </c>
      <c r="R71" s="1074"/>
      <c r="S71" s="1074"/>
      <c r="T71" s="1074"/>
      <c r="U71" s="1075"/>
      <c r="V71" s="1076">
        <v>1639</v>
      </c>
      <c r="W71" s="1074"/>
      <c r="X71" s="1074"/>
      <c r="Y71" s="1074"/>
      <c r="Z71" s="1075"/>
      <c r="AA71" s="1076">
        <v>62</v>
      </c>
      <c r="AB71" s="1074"/>
      <c r="AC71" s="1074"/>
      <c r="AD71" s="1074"/>
      <c r="AE71" s="1075"/>
      <c r="AF71" s="1076">
        <v>15</v>
      </c>
      <c r="AG71" s="1074"/>
      <c r="AH71" s="1074"/>
      <c r="AI71" s="1074"/>
      <c r="AJ71" s="1075"/>
      <c r="AK71" s="1076">
        <v>112</v>
      </c>
      <c r="AL71" s="1074"/>
      <c r="AM71" s="1074"/>
      <c r="AN71" s="1074"/>
      <c r="AO71" s="1075"/>
      <c r="AP71" s="1076">
        <v>326</v>
      </c>
      <c r="AQ71" s="1074"/>
      <c r="AR71" s="1074"/>
      <c r="AS71" s="1074"/>
      <c r="AT71" s="1075"/>
      <c r="AU71" s="1076">
        <v>27</v>
      </c>
      <c r="AV71" s="1074"/>
      <c r="AW71" s="1074"/>
      <c r="AX71" s="1074"/>
      <c r="AY71" s="1075"/>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x14ac:dyDescent="0.15">
      <c r="A72" s="263">
        <v>5</v>
      </c>
      <c r="B72" s="1069" t="s">
        <v>578</v>
      </c>
      <c r="C72" s="1070"/>
      <c r="D72" s="1070"/>
      <c r="E72" s="1070"/>
      <c r="F72" s="1070"/>
      <c r="G72" s="1070"/>
      <c r="H72" s="1070"/>
      <c r="I72" s="1070"/>
      <c r="J72" s="1070"/>
      <c r="K72" s="1070"/>
      <c r="L72" s="1070"/>
      <c r="M72" s="1070"/>
      <c r="N72" s="1070"/>
      <c r="O72" s="1070"/>
      <c r="P72" s="1071"/>
      <c r="Q72" s="1073">
        <v>3584</v>
      </c>
      <c r="R72" s="1074"/>
      <c r="S72" s="1074"/>
      <c r="T72" s="1074"/>
      <c r="U72" s="1075"/>
      <c r="V72" s="1076">
        <v>3526</v>
      </c>
      <c r="W72" s="1074"/>
      <c r="X72" s="1074"/>
      <c r="Y72" s="1074"/>
      <c r="Z72" s="1075"/>
      <c r="AA72" s="1076">
        <v>58</v>
      </c>
      <c r="AB72" s="1074"/>
      <c r="AC72" s="1074"/>
      <c r="AD72" s="1074"/>
      <c r="AE72" s="1075"/>
      <c r="AF72" s="1076">
        <v>58</v>
      </c>
      <c r="AG72" s="1074"/>
      <c r="AH72" s="1074"/>
      <c r="AI72" s="1074"/>
      <c r="AJ72" s="1075"/>
      <c r="AK72" s="1076">
        <v>247</v>
      </c>
      <c r="AL72" s="1074"/>
      <c r="AM72" s="1074"/>
      <c r="AN72" s="1074"/>
      <c r="AO72" s="1075"/>
      <c r="AP72" s="1076">
        <v>1683</v>
      </c>
      <c r="AQ72" s="1074"/>
      <c r="AR72" s="1074"/>
      <c r="AS72" s="1074"/>
      <c r="AT72" s="1075"/>
      <c r="AU72" s="1076">
        <v>92</v>
      </c>
      <c r="AV72" s="1074"/>
      <c r="AW72" s="1074"/>
      <c r="AX72" s="1074"/>
      <c r="AY72" s="1075"/>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x14ac:dyDescent="0.15">
      <c r="A73" s="263">
        <v>6</v>
      </c>
      <c r="B73" s="1069" t="s">
        <v>579</v>
      </c>
      <c r="C73" s="1070"/>
      <c r="D73" s="1070"/>
      <c r="E73" s="1070"/>
      <c r="F73" s="1070"/>
      <c r="G73" s="1070"/>
      <c r="H73" s="1070"/>
      <c r="I73" s="1070"/>
      <c r="J73" s="1070"/>
      <c r="K73" s="1070"/>
      <c r="L73" s="1070"/>
      <c r="M73" s="1070"/>
      <c r="N73" s="1070"/>
      <c r="O73" s="1070"/>
      <c r="P73" s="1071"/>
      <c r="Q73" s="1073">
        <v>159</v>
      </c>
      <c r="R73" s="1074"/>
      <c r="S73" s="1074"/>
      <c r="T73" s="1074"/>
      <c r="U73" s="1075"/>
      <c r="V73" s="1076">
        <v>141</v>
      </c>
      <c r="W73" s="1074"/>
      <c r="X73" s="1074"/>
      <c r="Y73" s="1074"/>
      <c r="Z73" s="1075"/>
      <c r="AA73" s="1076">
        <v>18</v>
      </c>
      <c r="AB73" s="1074"/>
      <c r="AC73" s="1074"/>
      <c r="AD73" s="1074"/>
      <c r="AE73" s="1075"/>
      <c r="AF73" s="1076">
        <v>18</v>
      </c>
      <c r="AG73" s="1074"/>
      <c r="AH73" s="1074"/>
      <c r="AI73" s="1074"/>
      <c r="AJ73" s="1075"/>
      <c r="AK73" s="1076">
        <v>45</v>
      </c>
      <c r="AL73" s="1074"/>
      <c r="AM73" s="1074"/>
      <c r="AN73" s="1074"/>
      <c r="AO73" s="1075"/>
      <c r="AP73" s="1076" t="s">
        <v>599</v>
      </c>
      <c r="AQ73" s="1074"/>
      <c r="AR73" s="1074"/>
      <c r="AS73" s="1074"/>
      <c r="AT73" s="1075"/>
      <c r="AU73" s="1076" t="s">
        <v>599</v>
      </c>
      <c r="AV73" s="1074"/>
      <c r="AW73" s="1074"/>
      <c r="AX73" s="1074"/>
      <c r="AY73" s="1075"/>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x14ac:dyDescent="0.15">
      <c r="A74" s="263">
        <v>7</v>
      </c>
      <c r="B74" s="1069" t="s">
        <v>580</v>
      </c>
      <c r="C74" s="1070"/>
      <c r="D74" s="1070"/>
      <c r="E74" s="1070"/>
      <c r="F74" s="1070"/>
      <c r="G74" s="1070"/>
      <c r="H74" s="1070"/>
      <c r="I74" s="1070"/>
      <c r="J74" s="1070"/>
      <c r="K74" s="1070"/>
      <c r="L74" s="1070"/>
      <c r="M74" s="1070"/>
      <c r="N74" s="1070"/>
      <c r="O74" s="1070"/>
      <c r="P74" s="1071"/>
      <c r="Q74" s="1073">
        <v>74</v>
      </c>
      <c r="R74" s="1074"/>
      <c r="S74" s="1074"/>
      <c r="T74" s="1074"/>
      <c r="U74" s="1075"/>
      <c r="V74" s="1076">
        <v>67</v>
      </c>
      <c r="W74" s="1074"/>
      <c r="X74" s="1074"/>
      <c r="Y74" s="1074"/>
      <c r="Z74" s="1075"/>
      <c r="AA74" s="1076">
        <v>6</v>
      </c>
      <c r="AB74" s="1074"/>
      <c r="AC74" s="1074"/>
      <c r="AD74" s="1074"/>
      <c r="AE74" s="1075"/>
      <c r="AF74" s="1076">
        <v>6</v>
      </c>
      <c r="AG74" s="1074"/>
      <c r="AH74" s="1074"/>
      <c r="AI74" s="1074"/>
      <c r="AJ74" s="1075"/>
      <c r="AK74" s="1076" t="s">
        <v>599</v>
      </c>
      <c r="AL74" s="1074"/>
      <c r="AM74" s="1074"/>
      <c r="AN74" s="1074"/>
      <c r="AO74" s="1075"/>
      <c r="AP74" s="1076" t="s">
        <v>586</v>
      </c>
      <c r="AQ74" s="1074"/>
      <c r="AR74" s="1074"/>
      <c r="AS74" s="1074"/>
      <c r="AT74" s="1075"/>
      <c r="AU74" s="1076" t="s">
        <v>586</v>
      </c>
      <c r="AV74" s="1074"/>
      <c r="AW74" s="1074"/>
      <c r="AX74" s="1074"/>
      <c r="AY74" s="1075"/>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x14ac:dyDescent="0.15">
      <c r="A75" s="263">
        <v>8</v>
      </c>
      <c r="B75" s="1069" t="s">
        <v>581</v>
      </c>
      <c r="C75" s="1070"/>
      <c r="D75" s="1070"/>
      <c r="E75" s="1070"/>
      <c r="F75" s="1070"/>
      <c r="G75" s="1070"/>
      <c r="H75" s="1070"/>
      <c r="I75" s="1070"/>
      <c r="J75" s="1070"/>
      <c r="K75" s="1070"/>
      <c r="L75" s="1070"/>
      <c r="M75" s="1070"/>
      <c r="N75" s="1070"/>
      <c r="O75" s="1070"/>
      <c r="P75" s="1071"/>
      <c r="Q75" s="1073">
        <v>252</v>
      </c>
      <c r="R75" s="1074"/>
      <c r="S75" s="1074"/>
      <c r="T75" s="1074"/>
      <c r="U75" s="1075"/>
      <c r="V75" s="1076">
        <v>243</v>
      </c>
      <c r="W75" s="1074"/>
      <c r="X75" s="1074"/>
      <c r="Y75" s="1074"/>
      <c r="Z75" s="1075"/>
      <c r="AA75" s="1076">
        <v>9</v>
      </c>
      <c r="AB75" s="1074"/>
      <c r="AC75" s="1074"/>
      <c r="AD75" s="1074"/>
      <c r="AE75" s="1075"/>
      <c r="AF75" s="1076">
        <v>9</v>
      </c>
      <c r="AG75" s="1074"/>
      <c r="AH75" s="1074"/>
      <c r="AI75" s="1074"/>
      <c r="AJ75" s="1075"/>
      <c r="AK75" s="1076" t="s">
        <v>587</v>
      </c>
      <c r="AL75" s="1074"/>
      <c r="AM75" s="1074"/>
      <c r="AN75" s="1074"/>
      <c r="AO75" s="1075"/>
      <c r="AP75" s="1076" t="s">
        <v>586</v>
      </c>
      <c r="AQ75" s="1074"/>
      <c r="AR75" s="1074"/>
      <c r="AS75" s="1074"/>
      <c r="AT75" s="1075"/>
      <c r="AU75" s="1076" t="s">
        <v>586</v>
      </c>
      <c r="AV75" s="1074"/>
      <c r="AW75" s="1074"/>
      <c r="AX75" s="1074"/>
      <c r="AY75" s="1075"/>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x14ac:dyDescent="0.15">
      <c r="A76" s="263">
        <v>9</v>
      </c>
      <c r="B76" s="1069" t="s">
        <v>582</v>
      </c>
      <c r="C76" s="1070"/>
      <c r="D76" s="1070"/>
      <c r="E76" s="1070"/>
      <c r="F76" s="1070"/>
      <c r="G76" s="1070"/>
      <c r="H76" s="1070"/>
      <c r="I76" s="1070"/>
      <c r="J76" s="1070"/>
      <c r="K76" s="1070"/>
      <c r="L76" s="1070"/>
      <c r="M76" s="1070"/>
      <c r="N76" s="1070"/>
      <c r="O76" s="1070"/>
      <c r="P76" s="1071"/>
      <c r="Q76" s="1073">
        <v>169813</v>
      </c>
      <c r="R76" s="1074"/>
      <c r="S76" s="1074"/>
      <c r="T76" s="1074"/>
      <c r="U76" s="1075"/>
      <c r="V76" s="1076">
        <v>158900</v>
      </c>
      <c r="W76" s="1074"/>
      <c r="X76" s="1074"/>
      <c r="Y76" s="1074"/>
      <c r="Z76" s="1075"/>
      <c r="AA76" s="1076">
        <v>10913</v>
      </c>
      <c r="AB76" s="1074"/>
      <c r="AC76" s="1074"/>
      <c r="AD76" s="1074"/>
      <c r="AE76" s="1075"/>
      <c r="AF76" s="1076">
        <v>10913</v>
      </c>
      <c r="AG76" s="1074"/>
      <c r="AH76" s="1074"/>
      <c r="AI76" s="1074"/>
      <c r="AJ76" s="1075"/>
      <c r="AK76" s="1076">
        <v>830</v>
      </c>
      <c r="AL76" s="1074"/>
      <c r="AM76" s="1074"/>
      <c r="AN76" s="1074"/>
      <c r="AO76" s="1075"/>
      <c r="AP76" s="1076" t="s">
        <v>586</v>
      </c>
      <c r="AQ76" s="1074"/>
      <c r="AR76" s="1074"/>
      <c r="AS76" s="1074"/>
      <c r="AT76" s="1075"/>
      <c r="AU76" s="1076" t="s">
        <v>586</v>
      </c>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x14ac:dyDescent="0.15">
      <c r="A77" s="263">
        <v>10</v>
      </c>
      <c r="B77" s="1069"/>
      <c r="C77" s="1070"/>
      <c r="D77" s="1070"/>
      <c r="E77" s="1070"/>
      <c r="F77" s="1070"/>
      <c r="G77" s="1070"/>
      <c r="H77" s="1070"/>
      <c r="I77" s="1070"/>
      <c r="J77" s="1070"/>
      <c r="K77" s="1070"/>
      <c r="L77" s="1070"/>
      <c r="M77" s="1070"/>
      <c r="N77" s="1070"/>
      <c r="O77" s="1070"/>
      <c r="P77" s="1071"/>
      <c r="Q77" s="1073"/>
      <c r="R77" s="1074"/>
      <c r="S77" s="1074"/>
      <c r="T77" s="1074"/>
      <c r="U77" s="1075"/>
      <c r="V77" s="1076"/>
      <c r="W77" s="1074"/>
      <c r="X77" s="1074"/>
      <c r="Y77" s="1074"/>
      <c r="Z77" s="1075"/>
      <c r="AA77" s="1076"/>
      <c r="AB77" s="1074"/>
      <c r="AC77" s="1074"/>
      <c r="AD77" s="1074"/>
      <c r="AE77" s="1075"/>
      <c r="AF77" s="1076"/>
      <c r="AG77" s="1074"/>
      <c r="AH77" s="1074"/>
      <c r="AI77" s="1074"/>
      <c r="AJ77" s="1075"/>
      <c r="AK77" s="1076"/>
      <c r="AL77" s="1074"/>
      <c r="AM77" s="1074"/>
      <c r="AN77" s="1074"/>
      <c r="AO77" s="1075"/>
      <c r="AP77" s="1076"/>
      <c r="AQ77" s="1074"/>
      <c r="AR77" s="1074"/>
      <c r="AS77" s="1074"/>
      <c r="AT77" s="1075"/>
      <c r="AU77" s="1076"/>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x14ac:dyDescent="0.15">
      <c r="A78" s="263">
        <v>11</v>
      </c>
      <c r="B78" s="1069"/>
      <c r="C78" s="1070"/>
      <c r="D78" s="1070"/>
      <c r="E78" s="1070"/>
      <c r="F78" s="1070"/>
      <c r="G78" s="1070"/>
      <c r="H78" s="1070"/>
      <c r="I78" s="1070"/>
      <c r="J78" s="1070"/>
      <c r="K78" s="1070"/>
      <c r="L78" s="1070"/>
      <c r="M78" s="1070"/>
      <c r="N78" s="1070"/>
      <c r="O78" s="1070"/>
      <c r="P78" s="1071"/>
      <c r="Q78" s="1072"/>
      <c r="R78" s="1066"/>
      <c r="S78" s="1066"/>
      <c r="T78" s="1066"/>
      <c r="U78" s="1066"/>
      <c r="V78" s="1066"/>
      <c r="W78" s="1066"/>
      <c r="X78" s="1066"/>
      <c r="Y78" s="1066"/>
      <c r="Z78" s="1066"/>
      <c r="AA78" s="1066"/>
      <c r="AB78" s="1066"/>
      <c r="AC78" s="1066"/>
      <c r="AD78" s="1066"/>
      <c r="AE78" s="1066"/>
      <c r="AF78" s="1066"/>
      <c r="AG78" s="1066"/>
      <c r="AH78" s="1066"/>
      <c r="AI78" s="1066"/>
      <c r="AJ78" s="1066"/>
      <c r="AK78" s="1066"/>
      <c r="AL78" s="1066"/>
      <c r="AM78" s="1066"/>
      <c r="AN78" s="1066"/>
      <c r="AO78" s="1066"/>
      <c r="AP78" s="1066"/>
      <c r="AQ78" s="1066"/>
      <c r="AR78" s="1066"/>
      <c r="AS78" s="1066"/>
      <c r="AT78" s="1066"/>
      <c r="AU78" s="1066"/>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x14ac:dyDescent="0.15">
      <c r="A79" s="263">
        <v>12</v>
      </c>
      <c r="B79" s="1069"/>
      <c r="C79" s="1070"/>
      <c r="D79" s="1070"/>
      <c r="E79" s="1070"/>
      <c r="F79" s="1070"/>
      <c r="G79" s="1070"/>
      <c r="H79" s="1070"/>
      <c r="I79" s="1070"/>
      <c r="J79" s="1070"/>
      <c r="K79" s="1070"/>
      <c r="L79" s="1070"/>
      <c r="M79" s="1070"/>
      <c r="N79" s="1070"/>
      <c r="O79" s="1070"/>
      <c r="P79" s="1071"/>
      <c r="Q79" s="1072"/>
      <c r="R79" s="1066"/>
      <c r="S79" s="1066"/>
      <c r="T79" s="1066"/>
      <c r="U79" s="1066"/>
      <c r="V79" s="1066"/>
      <c r="W79" s="1066"/>
      <c r="X79" s="1066"/>
      <c r="Y79" s="1066"/>
      <c r="Z79" s="1066"/>
      <c r="AA79" s="1066"/>
      <c r="AB79" s="1066"/>
      <c r="AC79" s="1066"/>
      <c r="AD79" s="1066"/>
      <c r="AE79" s="1066"/>
      <c r="AF79" s="1066"/>
      <c r="AG79" s="1066"/>
      <c r="AH79" s="1066"/>
      <c r="AI79" s="1066"/>
      <c r="AJ79" s="1066"/>
      <c r="AK79" s="1066"/>
      <c r="AL79" s="1066"/>
      <c r="AM79" s="1066"/>
      <c r="AN79" s="1066"/>
      <c r="AO79" s="1066"/>
      <c r="AP79" s="1066"/>
      <c r="AQ79" s="1066"/>
      <c r="AR79" s="1066"/>
      <c r="AS79" s="1066"/>
      <c r="AT79" s="1066"/>
      <c r="AU79" s="1066"/>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x14ac:dyDescent="0.15">
      <c r="A80" s="263">
        <v>13</v>
      </c>
      <c r="B80" s="1069"/>
      <c r="C80" s="1070"/>
      <c r="D80" s="1070"/>
      <c r="E80" s="1070"/>
      <c r="F80" s="1070"/>
      <c r="G80" s="1070"/>
      <c r="H80" s="1070"/>
      <c r="I80" s="1070"/>
      <c r="J80" s="1070"/>
      <c r="K80" s="1070"/>
      <c r="L80" s="1070"/>
      <c r="M80" s="1070"/>
      <c r="N80" s="1070"/>
      <c r="O80" s="1070"/>
      <c r="P80" s="1071"/>
      <c r="Q80" s="1072"/>
      <c r="R80" s="1066"/>
      <c r="S80" s="1066"/>
      <c r="T80" s="1066"/>
      <c r="U80" s="1066"/>
      <c r="V80" s="1066"/>
      <c r="W80" s="1066"/>
      <c r="X80" s="1066"/>
      <c r="Y80" s="1066"/>
      <c r="Z80" s="1066"/>
      <c r="AA80" s="1066"/>
      <c r="AB80" s="1066"/>
      <c r="AC80" s="1066"/>
      <c r="AD80" s="1066"/>
      <c r="AE80" s="1066"/>
      <c r="AF80" s="1066"/>
      <c r="AG80" s="1066"/>
      <c r="AH80" s="1066"/>
      <c r="AI80" s="1066"/>
      <c r="AJ80" s="1066"/>
      <c r="AK80" s="1066"/>
      <c r="AL80" s="1066"/>
      <c r="AM80" s="1066"/>
      <c r="AN80" s="1066"/>
      <c r="AO80" s="1066"/>
      <c r="AP80" s="1066"/>
      <c r="AQ80" s="1066"/>
      <c r="AR80" s="1066"/>
      <c r="AS80" s="1066"/>
      <c r="AT80" s="1066"/>
      <c r="AU80" s="1066"/>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x14ac:dyDescent="0.15">
      <c r="A81" s="263">
        <v>14</v>
      </c>
      <c r="B81" s="1069"/>
      <c r="C81" s="1070"/>
      <c r="D81" s="1070"/>
      <c r="E81" s="1070"/>
      <c r="F81" s="1070"/>
      <c r="G81" s="1070"/>
      <c r="H81" s="1070"/>
      <c r="I81" s="1070"/>
      <c r="J81" s="1070"/>
      <c r="K81" s="1070"/>
      <c r="L81" s="1070"/>
      <c r="M81" s="1070"/>
      <c r="N81" s="1070"/>
      <c r="O81" s="1070"/>
      <c r="P81" s="1071"/>
      <c r="Q81" s="1072"/>
      <c r="R81" s="1066"/>
      <c r="S81" s="1066"/>
      <c r="T81" s="1066"/>
      <c r="U81" s="1066"/>
      <c r="V81" s="1066"/>
      <c r="W81" s="1066"/>
      <c r="X81" s="1066"/>
      <c r="Y81" s="1066"/>
      <c r="Z81" s="1066"/>
      <c r="AA81" s="1066"/>
      <c r="AB81" s="1066"/>
      <c r="AC81" s="1066"/>
      <c r="AD81" s="1066"/>
      <c r="AE81" s="1066"/>
      <c r="AF81" s="1066"/>
      <c r="AG81" s="1066"/>
      <c r="AH81" s="1066"/>
      <c r="AI81" s="1066"/>
      <c r="AJ81" s="1066"/>
      <c r="AK81" s="1066"/>
      <c r="AL81" s="1066"/>
      <c r="AM81" s="1066"/>
      <c r="AN81" s="1066"/>
      <c r="AO81" s="1066"/>
      <c r="AP81" s="1066"/>
      <c r="AQ81" s="1066"/>
      <c r="AR81" s="1066"/>
      <c r="AS81" s="1066"/>
      <c r="AT81" s="1066"/>
      <c r="AU81" s="1066"/>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x14ac:dyDescent="0.15">
      <c r="A82" s="263">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x14ac:dyDescent="0.15">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x14ac:dyDescent="0.15">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x14ac:dyDescent="0.15">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x14ac:dyDescent="0.15">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x14ac:dyDescent="0.15">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x14ac:dyDescent="0.2">
      <c r="A88" s="266" t="s">
        <v>395</v>
      </c>
      <c r="B88" s="1039" t="s">
        <v>420</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v>11071</v>
      </c>
      <c r="AG88" s="1054"/>
      <c r="AH88" s="1054"/>
      <c r="AI88" s="1054"/>
      <c r="AJ88" s="1054"/>
      <c r="AK88" s="1058"/>
      <c r="AL88" s="1058"/>
      <c r="AM88" s="1058"/>
      <c r="AN88" s="1058"/>
      <c r="AO88" s="1058"/>
      <c r="AP88" s="1054">
        <v>2009</v>
      </c>
      <c r="AQ88" s="1054"/>
      <c r="AR88" s="1054"/>
      <c r="AS88" s="1054"/>
      <c r="AT88" s="1054"/>
      <c r="AU88" s="1054">
        <v>119</v>
      </c>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395</v>
      </c>
      <c r="BR102" s="1039" t="s">
        <v>421</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v>87</v>
      </c>
      <c r="CS102" s="1046"/>
      <c r="CT102" s="1046"/>
      <c r="CU102" s="1046"/>
      <c r="CV102" s="1047"/>
      <c r="CW102" s="1045"/>
      <c r="CX102" s="1046"/>
      <c r="CY102" s="1046"/>
      <c r="CZ102" s="1046"/>
      <c r="DA102" s="1047"/>
      <c r="DB102" s="1045"/>
      <c r="DC102" s="1046"/>
      <c r="DD102" s="1046"/>
      <c r="DE102" s="1046"/>
      <c r="DF102" s="1047"/>
      <c r="DG102" s="1045"/>
      <c r="DH102" s="1046"/>
      <c r="DI102" s="1046"/>
      <c r="DJ102" s="1046"/>
      <c r="DK102" s="1047"/>
      <c r="DL102" s="1045"/>
      <c r="DM102" s="1046"/>
      <c r="DN102" s="1046"/>
      <c r="DO102" s="1046"/>
      <c r="DP102" s="1047"/>
      <c r="DQ102" s="1045"/>
      <c r="DR102" s="1046"/>
      <c r="DS102" s="1046"/>
      <c r="DT102" s="1046"/>
      <c r="DU102" s="1047"/>
      <c r="DV102" s="1028"/>
      <c r="DW102" s="1029"/>
      <c r="DX102" s="1029"/>
      <c r="DY102" s="1029"/>
      <c r="DZ102" s="1030"/>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422</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423</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424</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425</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33" t="s">
        <v>426</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427</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x14ac:dyDescent="0.15">
      <c r="A109" s="988" t="s">
        <v>428</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429</v>
      </c>
      <c r="AB109" s="989"/>
      <c r="AC109" s="989"/>
      <c r="AD109" s="989"/>
      <c r="AE109" s="990"/>
      <c r="AF109" s="991" t="s">
        <v>430</v>
      </c>
      <c r="AG109" s="989"/>
      <c r="AH109" s="989"/>
      <c r="AI109" s="989"/>
      <c r="AJ109" s="990"/>
      <c r="AK109" s="991" t="s">
        <v>310</v>
      </c>
      <c r="AL109" s="989"/>
      <c r="AM109" s="989"/>
      <c r="AN109" s="989"/>
      <c r="AO109" s="990"/>
      <c r="AP109" s="991" t="s">
        <v>431</v>
      </c>
      <c r="AQ109" s="989"/>
      <c r="AR109" s="989"/>
      <c r="AS109" s="989"/>
      <c r="AT109" s="1020"/>
      <c r="AU109" s="988" t="s">
        <v>428</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429</v>
      </c>
      <c r="BR109" s="989"/>
      <c r="BS109" s="989"/>
      <c r="BT109" s="989"/>
      <c r="BU109" s="990"/>
      <c r="BV109" s="991" t="s">
        <v>430</v>
      </c>
      <c r="BW109" s="989"/>
      <c r="BX109" s="989"/>
      <c r="BY109" s="989"/>
      <c r="BZ109" s="990"/>
      <c r="CA109" s="991" t="s">
        <v>310</v>
      </c>
      <c r="CB109" s="989"/>
      <c r="CC109" s="989"/>
      <c r="CD109" s="989"/>
      <c r="CE109" s="990"/>
      <c r="CF109" s="1027" t="s">
        <v>431</v>
      </c>
      <c r="CG109" s="1027"/>
      <c r="CH109" s="1027"/>
      <c r="CI109" s="1027"/>
      <c r="CJ109" s="1027"/>
      <c r="CK109" s="991" t="s">
        <v>432</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429</v>
      </c>
      <c r="DH109" s="989"/>
      <c r="DI109" s="989"/>
      <c r="DJ109" s="989"/>
      <c r="DK109" s="990"/>
      <c r="DL109" s="991" t="s">
        <v>430</v>
      </c>
      <c r="DM109" s="989"/>
      <c r="DN109" s="989"/>
      <c r="DO109" s="989"/>
      <c r="DP109" s="990"/>
      <c r="DQ109" s="991" t="s">
        <v>310</v>
      </c>
      <c r="DR109" s="989"/>
      <c r="DS109" s="989"/>
      <c r="DT109" s="989"/>
      <c r="DU109" s="990"/>
      <c r="DV109" s="991" t="s">
        <v>431</v>
      </c>
      <c r="DW109" s="989"/>
      <c r="DX109" s="989"/>
      <c r="DY109" s="989"/>
      <c r="DZ109" s="1020"/>
    </row>
    <row r="110" spans="1:131" s="248" customFormat="1" ht="26.25" customHeight="1" x14ac:dyDescent="0.15">
      <c r="A110" s="891" t="s">
        <v>433</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445033</v>
      </c>
      <c r="AB110" s="982"/>
      <c r="AC110" s="982"/>
      <c r="AD110" s="982"/>
      <c r="AE110" s="983"/>
      <c r="AF110" s="984">
        <v>432559</v>
      </c>
      <c r="AG110" s="982"/>
      <c r="AH110" s="982"/>
      <c r="AI110" s="982"/>
      <c r="AJ110" s="983"/>
      <c r="AK110" s="984">
        <v>427382</v>
      </c>
      <c r="AL110" s="982"/>
      <c r="AM110" s="982"/>
      <c r="AN110" s="982"/>
      <c r="AO110" s="983"/>
      <c r="AP110" s="985">
        <v>10.3</v>
      </c>
      <c r="AQ110" s="986"/>
      <c r="AR110" s="986"/>
      <c r="AS110" s="986"/>
      <c r="AT110" s="987"/>
      <c r="AU110" s="1021" t="s">
        <v>73</v>
      </c>
      <c r="AV110" s="1022"/>
      <c r="AW110" s="1022"/>
      <c r="AX110" s="1022"/>
      <c r="AY110" s="1022"/>
      <c r="AZ110" s="947" t="s">
        <v>434</v>
      </c>
      <c r="BA110" s="892"/>
      <c r="BB110" s="892"/>
      <c r="BC110" s="892"/>
      <c r="BD110" s="892"/>
      <c r="BE110" s="892"/>
      <c r="BF110" s="892"/>
      <c r="BG110" s="892"/>
      <c r="BH110" s="892"/>
      <c r="BI110" s="892"/>
      <c r="BJ110" s="892"/>
      <c r="BK110" s="892"/>
      <c r="BL110" s="892"/>
      <c r="BM110" s="892"/>
      <c r="BN110" s="892"/>
      <c r="BO110" s="892"/>
      <c r="BP110" s="893"/>
      <c r="BQ110" s="948">
        <v>4611697</v>
      </c>
      <c r="BR110" s="929"/>
      <c r="BS110" s="929"/>
      <c r="BT110" s="929"/>
      <c r="BU110" s="929"/>
      <c r="BV110" s="929">
        <v>4224319</v>
      </c>
      <c r="BW110" s="929"/>
      <c r="BX110" s="929"/>
      <c r="BY110" s="929"/>
      <c r="BZ110" s="929"/>
      <c r="CA110" s="929">
        <v>4619475</v>
      </c>
      <c r="CB110" s="929"/>
      <c r="CC110" s="929"/>
      <c r="CD110" s="929"/>
      <c r="CE110" s="929"/>
      <c r="CF110" s="953">
        <v>111.1</v>
      </c>
      <c r="CG110" s="954"/>
      <c r="CH110" s="954"/>
      <c r="CI110" s="954"/>
      <c r="CJ110" s="954"/>
      <c r="CK110" s="1017" t="s">
        <v>435</v>
      </c>
      <c r="CL110" s="903"/>
      <c r="CM110" s="978" t="s">
        <v>436</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130</v>
      </c>
      <c r="DH110" s="929"/>
      <c r="DI110" s="929"/>
      <c r="DJ110" s="929"/>
      <c r="DK110" s="929"/>
      <c r="DL110" s="929" t="s">
        <v>437</v>
      </c>
      <c r="DM110" s="929"/>
      <c r="DN110" s="929"/>
      <c r="DO110" s="929"/>
      <c r="DP110" s="929"/>
      <c r="DQ110" s="929" t="s">
        <v>130</v>
      </c>
      <c r="DR110" s="929"/>
      <c r="DS110" s="929"/>
      <c r="DT110" s="929"/>
      <c r="DU110" s="929"/>
      <c r="DV110" s="930" t="s">
        <v>438</v>
      </c>
      <c r="DW110" s="930"/>
      <c r="DX110" s="930"/>
      <c r="DY110" s="930"/>
      <c r="DZ110" s="931"/>
    </row>
    <row r="111" spans="1:131" s="248" customFormat="1" ht="26.25" customHeight="1" x14ac:dyDescent="0.15">
      <c r="A111" s="858" t="s">
        <v>439</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130</v>
      </c>
      <c r="AB111" s="1010"/>
      <c r="AC111" s="1010"/>
      <c r="AD111" s="1010"/>
      <c r="AE111" s="1011"/>
      <c r="AF111" s="1012" t="s">
        <v>130</v>
      </c>
      <c r="AG111" s="1010"/>
      <c r="AH111" s="1010"/>
      <c r="AI111" s="1010"/>
      <c r="AJ111" s="1011"/>
      <c r="AK111" s="1012" t="s">
        <v>130</v>
      </c>
      <c r="AL111" s="1010"/>
      <c r="AM111" s="1010"/>
      <c r="AN111" s="1010"/>
      <c r="AO111" s="1011"/>
      <c r="AP111" s="1013" t="s">
        <v>130</v>
      </c>
      <c r="AQ111" s="1014"/>
      <c r="AR111" s="1014"/>
      <c r="AS111" s="1014"/>
      <c r="AT111" s="1015"/>
      <c r="AU111" s="1023"/>
      <c r="AV111" s="1024"/>
      <c r="AW111" s="1024"/>
      <c r="AX111" s="1024"/>
      <c r="AY111" s="1024"/>
      <c r="AZ111" s="899" t="s">
        <v>440</v>
      </c>
      <c r="BA111" s="834"/>
      <c r="BB111" s="834"/>
      <c r="BC111" s="834"/>
      <c r="BD111" s="834"/>
      <c r="BE111" s="834"/>
      <c r="BF111" s="834"/>
      <c r="BG111" s="834"/>
      <c r="BH111" s="834"/>
      <c r="BI111" s="834"/>
      <c r="BJ111" s="834"/>
      <c r="BK111" s="834"/>
      <c r="BL111" s="834"/>
      <c r="BM111" s="834"/>
      <c r="BN111" s="834"/>
      <c r="BO111" s="834"/>
      <c r="BP111" s="835"/>
      <c r="BQ111" s="900">
        <v>146140</v>
      </c>
      <c r="BR111" s="901"/>
      <c r="BS111" s="901"/>
      <c r="BT111" s="901"/>
      <c r="BU111" s="901"/>
      <c r="BV111" s="901">
        <v>115510</v>
      </c>
      <c r="BW111" s="901"/>
      <c r="BX111" s="901"/>
      <c r="BY111" s="901"/>
      <c r="BZ111" s="901"/>
      <c r="CA111" s="901">
        <v>93393</v>
      </c>
      <c r="CB111" s="901"/>
      <c r="CC111" s="901"/>
      <c r="CD111" s="901"/>
      <c r="CE111" s="901"/>
      <c r="CF111" s="962">
        <v>2.2000000000000002</v>
      </c>
      <c r="CG111" s="963"/>
      <c r="CH111" s="963"/>
      <c r="CI111" s="963"/>
      <c r="CJ111" s="963"/>
      <c r="CK111" s="1018"/>
      <c r="CL111" s="905"/>
      <c r="CM111" s="908" t="s">
        <v>441</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437</v>
      </c>
      <c r="DH111" s="901"/>
      <c r="DI111" s="901"/>
      <c r="DJ111" s="901"/>
      <c r="DK111" s="901"/>
      <c r="DL111" s="901" t="s">
        <v>130</v>
      </c>
      <c r="DM111" s="901"/>
      <c r="DN111" s="901"/>
      <c r="DO111" s="901"/>
      <c r="DP111" s="901"/>
      <c r="DQ111" s="901" t="s">
        <v>437</v>
      </c>
      <c r="DR111" s="901"/>
      <c r="DS111" s="901"/>
      <c r="DT111" s="901"/>
      <c r="DU111" s="901"/>
      <c r="DV111" s="878" t="s">
        <v>437</v>
      </c>
      <c r="DW111" s="878"/>
      <c r="DX111" s="878"/>
      <c r="DY111" s="878"/>
      <c r="DZ111" s="879"/>
    </row>
    <row r="112" spans="1:131" s="248" customFormat="1" ht="26.25" customHeight="1" x14ac:dyDescent="0.15">
      <c r="A112" s="1003" t="s">
        <v>442</v>
      </c>
      <c r="B112" s="1004"/>
      <c r="C112" s="834" t="s">
        <v>443</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130</v>
      </c>
      <c r="AB112" s="864"/>
      <c r="AC112" s="864"/>
      <c r="AD112" s="864"/>
      <c r="AE112" s="865"/>
      <c r="AF112" s="866" t="s">
        <v>437</v>
      </c>
      <c r="AG112" s="864"/>
      <c r="AH112" s="864"/>
      <c r="AI112" s="864"/>
      <c r="AJ112" s="865"/>
      <c r="AK112" s="866" t="s">
        <v>130</v>
      </c>
      <c r="AL112" s="864"/>
      <c r="AM112" s="864"/>
      <c r="AN112" s="864"/>
      <c r="AO112" s="865"/>
      <c r="AP112" s="911" t="s">
        <v>130</v>
      </c>
      <c r="AQ112" s="912"/>
      <c r="AR112" s="912"/>
      <c r="AS112" s="912"/>
      <c r="AT112" s="913"/>
      <c r="AU112" s="1023"/>
      <c r="AV112" s="1024"/>
      <c r="AW112" s="1024"/>
      <c r="AX112" s="1024"/>
      <c r="AY112" s="1024"/>
      <c r="AZ112" s="899" t="s">
        <v>444</v>
      </c>
      <c r="BA112" s="834"/>
      <c r="BB112" s="834"/>
      <c r="BC112" s="834"/>
      <c r="BD112" s="834"/>
      <c r="BE112" s="834"/>
      <c r="BF112" s="834"/>
      <c r="BG112" s="834"/>
      <c r="BH112" s="834"/>
      <c r="BI112" s="834"/>
      <c r="BJ112" s="834"/>
      <c r="BK112" s="834"/>
      <c r="BL112" s="834"/>
      <c r="BM112" s="834"/>
      <c r="BN112" s="834"/>
      <c r="BO112" s="834"/>
      <c r="BP112" s="835"/>
      <c r="BQ112" s="900">
        <v>3223067</v>
      </c>
      <c r="BR112" s="901"/>
      <c r="BS112" s="901"/>
      <c r="BT112" s="901"/>
      <c r="BU112" s="901"/>
      <c r="BV112" s="901">
        <v>2930770</v>
      </c>
      <c r="BW112" s="901"/>
      <c r="BX112" s="901"/>
      <c r="BY112" s="901"/>
      <c r="BZ112" s="901"/>
      <c r="CA112" s="901">
        <v>2496503</v>
      </c>
      <c r="CB112" s="901"/>
      <c r="CC112" s="901"/>
      <c r="CD112" s="901"/>
      <c r="CE112" s="901"/>
      <c r="CF112" s="962">
        <v>60</v>
      </c>
      <c r="CG112" s="963"/>
      <c r="CH112" s="963"/>
      <c r="CI112" s="963"/>
      <c r="CJ112" s="963"/>
      <c r="CK112" s="1018"/>
      <c r="CL112" s="905"/>
      <c r="CM112" s="908" t="s">
        <v>445</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130</v>
      </c>
      <c r="DH112" s="901"/>
      <c r="DI112" s="901"/>
      <c r="DJ112" s="901"/>
      <c r="DK112" s="901"/>
      <c r="DL112" s="901" t="s">
        <v>437</v>
      </c>
      <c r="DM112" s="901"/>
      <c r="DN112" s="901"/>
      <c r="DO112" s="901"/>
      <c r="DP112" s="901"/>
      <c r="DQ112" s="901" t="s">
        <v>130</v>
      </c>
      <c r="DR112" s="901"/>
      <c r="DS112" s="901"/>
      <c r="DT112" s="901"/>
      <c r="DU112" s="901"/>
      <c r="DV112" s="878" t="s">
        <v>130</v>
      </c>
      <c r="DW112" s="878"/>
      <c r="DX112" s="878"/>
      <c r="DY112" s="878"/>
      <c r="DZ112" s="879"/>
    </row>
    <row r="113" spans="1:130" s="248" customFormat="1" ht="26.25" customHeight="1" x14ac:dyDescent="0.15">
      <c r="A113" s="1005"/>
      <c r="B113" s="1006"/>
      <c r="C113" s="834" t="s">
        <v>446</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229116</v>
      </c>
      <c r="AB113" s="1010"/>
      <c r="AC113" s="1010"/>
      <c r="AD113" s="1010"/>
      <c r="AE113" s="1011"/>
      <c r="AF113" s="1012">
        <v>172646</v>
      </c>
      <c r="AG113" s="1010"/>
      <c r="AH113" s="1010"/>
      <c r="AI113" s="1010"/>
      <c r="AJ113" s="1011"/>
      <c r="AK113" s="1012">
        <v>165641</v>
      </c>
      <c r="AL113" s="1010"/>
      <c r="AM113" s="1010"/>
      <c r="AN113" s="1010"/>
      <c r="AO113" s="1011"/>
      <c r="AP113" s="1013">
        <v>4</v>
      </c>
      <c r="AQ113" s="1014"/>
      <c r="AR113" s="1014"/>
      <c r="AS113" s="1014"/>
      <c r="AT113" s="1015"/>
      <c r="AU113" s="1023"/>
      <c r="AV113" s="1024"/>
      <c r="AW113" s="1024"/>
      <c r="AX113" s="1024"/>
      <c r="AY113" s="1024"/>
      <c r="AZ113" s="899" t="s">
        <v>447</v>
      </c>
      <c r="BA113" s="834"/>
      <c r="BB113" s="834"/>
      <c r="BC113" s="834"/>
      <c r="BD113" s="834"/>
      <c r="BE113" s="834"/>
      <c r="BF113" s="834"/>
      <c r="BG113" s="834"/>
      <c r="BH113" s="834"/>
      <c r="BI113" s="834"/>
      <c r="BJ113" s="834"/>
      <c r="BK113" s="834"/>
      <c r="BL113" s="834"/>
      <c r="BM113" s="834"/>
      <c r="BN113" s="834"/>
      <c r="BO113" s="834"/>
      <c r="BP113" s="835"/>
      <c r="BQ113" s="900">
        <v>232789</v>
      </c>
      <c r="BR113" s="901"/>
      <c r="BS113" s="901"/>
      <c r="BT113" s="901"/>
      <c r="BU113" s="901"/>
      <c r="BV113" s="901">
        <v>174394</v>
      </c>
      <c r="BW113" s="901"/>
      <c r="BX113" s="901"/>
      <c r="BY113" s="901"/>
      <c r="BZ113" s="901"/>
      <c r="CA113" s="901">
        <v>118428</v>
      </c>
      <c r="CB113" s="901"/>
      <c r="CC113" s="901"/>
      <c r="CD113" s="901"/>
      <c r="CE113" s="901"/>
      <c r="CF113" s="962">
        <v>2.8</v>
      </c>
      <c r="CG113" s="963"/>
      <c r="CH113" s="963"/>
      <c r="CI113" s="963"/>
      <c r="CJ113" s="963"/>
      <c r="CK113" s="1018"/>
      <c r="CL113" s="905"/>
      <c r="CM113" s="908" t="s">
        <v>448</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130</v>
      </c>
      <c r="DH113" s="864"/>
      <c r="DI113" s="864"/>
      <c r="DJ113" s="864"/>
      <c r="DK113" s="865"/>
      <c r="DL113" s="866" t="s">
        <v>130</v>
      </c>
      <c r="DM113" s="864"/>
      <c r="DN113" s="864"/>
      <c r="DO113" s="864"/>
      <c r="DP113" s="865"/>
      <c r="DQ113" s="866" t="s">
        <v>130</v>
      </c>
      <c r="DR113" s="864"/>
      <c r="DS113" s="864"/>
      <c r="DT113" s="864"/>
      <c r="DU113" s="865"/>
      <c r="DV113" s="911" t="s">
        <v>130</v>
      </c>
      <c r="DW113" s="912"/>
      <c r="DX113" s="912"/>
      <c r="DY113" s="912"/>
      <c r="DZ113" s="913"/>
    </row>
    <row r="114" spans="1:130" s="248" customFormat="1" ht="26.25" customHeight="1" x14ac:dyDescent="0.15">
      <c r="A114" s="1005"/>
      <c r="B114" s="1006"/>
      <c r="C114" s="834" t="s">
        <v>449</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v>62567</v>
      </c>
      <c r="AB114" s="864"/>
      <c r="AC114" s="864"/>
      <c r="AD114" s="864"/>
      <c r="AE114" s="865"/>
      <c r="AF114" s="866">
        <v>63749</v>
      </c>
      <c r="AG114" s="864"/>
      <c r="AH114" s="864"/>
      <c r="AI114" s="864"/>
      <c r="AJ114" s="865"/>
      <c r="AK114" s="866">
        <v>63014</v>
      </c>
      <c r="AL114" s="864"/>
      <c r="AM114" s="864"/>
      <c r="AN114" s="864"/>
      <c r="AO114" s="865"/>
      <c r="AP114" s="911">
        <v>1.5</v>
      </c>
      <c r="AQ114" s="912"/>
      <c r="AR114" s="912"/>
      <c r="AS114" s="912"/>
      <c r="AT114" s="913"/>
      <c r="AU114" s="1023"/>
      <c r="AV114" s="1024"/>
      <c r="AW114" s="1024"/>
      <c r="AX114" s="1024"/>
      <c r="AY114" s="1024"/>
      <c r="AZ114" s="899" t="s">
        <v>450</v>
      </c>
      <c r="BA114" s="834"/>
      <c r="BB114" s="834"/>
      <c r="BC114" s="834"/>
      <c r="BD114" s="834"/>
      <c r="BE114" s="834"/>
      <c r="BF114" s="834"/>
      <c r="BG114" s="834"/>
      <c r="BH114" s="834"/>
      <c r="BI114" s="834"/>
      <c r="BJ114" s="834"/>
      <c r="BK114" s="834"/>
      <c r="BL114" s="834"/>
      <c r="BM114" s="834"/>
      <c r="BN114" s="834"/>
      <c r="BO114" s="834"/>
      <c r="BP114" s="835"/>
      <c r="BQ114" s="900">
        <v>861883</v>
      </c>
      <c r="BR114" s="901"/>
      <c r="BS114" s="901"/>
      <c r="BT114" s="901"/>
      <c r="BU114" s="901"/>
      <c r="BV114" s="901">
        <v>853946</v>
      </c>
      <c r="BW114" s="901"/>
      <c r="BX114" s="901"/>
      <c r="BY114" s="901"/>
      <c r="BZ114" s="901"/>
      <c r="CA114" s="901">
        <v>819769</v>
      </c>
      <c r="CB114" s="901"/>
      <c r="CC114" s="901"/>
      <c r="CD114" s="901"/>
      <c r="CE114" s="901"/>
      <c r="CF114" s="962">
        <v>19.7</v>
      </c>
      <c r="CG114" s="963"/>
      <c r="CH114" s="963"/>
      <c r="CI114" s="963"/>
      <c r="CJ114" s="963"/>
      <c r="CK114" s="1018"/>
      <c r="CL114" s="905"/>
      <c r="CM114" s="908" t="s">
        <v>451</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437</v>
      </c>
      <c r="DH114" s="864"/>
      <c r="DI114" s="864"/>
      <c r="DJ114" s="864"/>
      <c r="DK114" s="865"/>
      <c r="DL114" s="866" t="s">
        <v>437</v>
      </c>
      <c r="DM114" s="864"/>
      <c r="DN114" s="864"/>
      <c r="DO114" s="864"/>
      <c r="DP114" s="865"/>
      <c r="DQ114" s="866" t="s">
        <v>437</v>
      </c>
      <c r="DR114" s="864"/>
      <c r="DS114" s="864"/>
      <c r="DT114" s="864"/>
      <c r="DU114" s="865"/>
      <c r="DV114" s="911" t="s">
        <v>130</v>
      </c>
      <c r="DW114" s="912"/>
      <c r="DX114" s="912"/>
      <c r="DY114" s="912"/>
      <c r="DZ114" s="913"/>
    </row>
    <row r="115" spans="1:130" s="248" customFormat="1" ht="26.25" customHeight="1" x14ac:dyDescent="0.15">
      <c r="A115" s="1005"/>
      <c r="B115" s="1006"/>
      <c r="C115" s="834" t="s">
        <v>452</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v>35628</v>
      </c>
      <c r="AB115" s="1010"/>
      <c r="AC115" s="1010"/>
      <c r="AD115" s="1010"/>
      <c r="AE115" s="1011"/>
      <c r="AF115" s="1012">
        <v>31169</v>
      </c>
      <c r="AG115" s="1010"/>
      <c r="AH115" s="1010"/>
      <c r="AI115" s="1010"/>
      <c r="AJ115" s="1011"/>
      <c r="AK115" s="1012">
        <v>22285</v>
      </c>
      <c r="AL115" s="1010"/>
      <c r="AM115" s="1010"/>
      <c r="AN115" s="1010"/>
      <c r="AO115" s="1011"/>
      <c r="AP115" s="1013">
        <v>0.5</v>
      </c>
      <c r="AQ115" s="1014"/>
      <c r="AR115" s="1014"/>
      <c r="AS115" s="1014"/>
      <c r="AT115" s="1015"/>
      <c r="AU115" s="1023"/>
      <c r="AV115" s="1024"/>
      <c r="AW115" s="1024"/>
      <c r="AX115" s="1024"/>
      <c r="AY115" s="1024"/>
      <c r="AZ115" s="899" t="s">
        <v>453</v>
      </c>
      <c r="BA115" s="834"/>
      <c r="BB115" s="834"/>
      <c r="BC115" s="834"/>
      <c r="BD115" s="834"/>
      <c r="BE115" s="834"/>
      <c r="BF115" s="834"/>
      <c r="BG115" s="834"/>
      <c r="BH115" s="834"/>
      <c r="BI115" s="834"/>
      <c r="BJ115" s="834"/>
      <c r="BK115" s="834"/>
      <c r="BL115" s="834"/>
      <c r="BM115" s="834"/>
      <c r="BN115" s="834"/>
      <c r="BO115" s="834"/>
      <c r="BP115" s="835"/>
      <c r="BQ115" s="900" t="s">
        <v>437</v>
      </c>
      <c r="BR115" s="901"/>
      <c r="BS115" s="901"/>
      <c r="BT115" s="901"/>
      <c r="BU115" s="901"/>
      <c r="BV115" s="901" t="s">
        <v>437</v>
      </c>
      <c r="BW115" s="901"/>
      <c r="BX115" s="901"/>
      <c r="BY115" s="901"/>
      <c r="BZ115" s="901"/>
      <c r="CA115" s="901" t="s">
        <v>130</v>
      </c>
      <c r="CB115" s="901"/>
      <c r="CC115" s="901"/>
      <c r="CD115" s="901"/>
      <c r="CE115" s="901"/>
      <c r="CF115" s="962" t="s">
        <v>130</v>
      </c>
      <c r="CG115" s="963"/>
      <c r="CH115" s="963"/>
      <c r="CI115" s="963"/>
      <c r="CJ115" s="963"/>
      <c r="CK115" s="1018"/>
      <c r="CL115" s="905"/>
      <c r="CM115" s="899" t="s">
        <v>454</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437</v>
      </c>
      <c r="DH115" s="864"/>
      <c r="DI115" s="864"/>
      <c r="DJ115" s="864"/>
      <c r="DK115" s="865"/>
      <c r="DL115" s="866" t="s">
        <v>130</v>
      </c>
      <c r="DM115" s="864"/>
      <c r="DN115" s="864"/>
      <c r="DO115" s="864"/>
      <c r="DP115" s="865"/>
      <c r="DQ115" s="866" t="s">
        <v>130</v>
      </c>
      <c r="DR115" s="864"/>
      <c r="DS115" s="864"/>
      <c r="DT115" s="864"/>
      <c r="DU115" s="865"/>
      <c r="DV115" s="911" t="s">
        <v>130</v>
      </c>
      <c r="DW115" s="912"/>
      <c r="DX115" s="912"/>
      <c r="DY115" s="912"/>
      <c r="DZ115" s="913"/>
    </row>
    <row r="116" spans="1:130" s="248" customFormat="1" ht="26.25" customHeight="1" x14ac:dyDescent="0.15">
      <c r="A116" s="1007"/>
      <c r="B116" s="1008"/>
      <c r="C116" s="967" t="s">
        <v>455</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t="s">
        <v>130</v>
      </c>
      <c r="AB116" s="864"/>
      <c r="AC116" s="864"/>
      <c r="AD116" s="864"/>
      <c r="AE116" s="865"/>
      <c r="AF116" s="866" t="s">
        <v>130</v>
      </c>
      <c r="AG116" s="864"/>
      <c r="AH116" s="864"/>
      <c r="AI116" s="864"/>
      <c r="AJ116" s="865"/>
      <c r="AK116" s="866">
        <v>46</v>
      </c>
      <c r="AL116" s="864"/>
      <c r="AM116" s="864"/>
      <c r="AN116" s="864"/>
      <c r="AO116" s="865"/>
      <c r="AP116" s="911">
        <v>0</v>
      </c>
      <c r="AQ116" s="912"/>
      <c r="AR116" s="912"/>
      <c r="AS116" s="912"/>
      <c r="AT116" s="913"/>
      <c r="AU116" s="1023"/>
      <c r="AV116" s="1024"/>
      <c r="AW116" s="1024"/>
      <c r="AX116" s="1024"/>
      <c r="AY116" s="1024"/>
      <c r="AZ116" s="950" t="s">
        <v>456</v>
      </c>
      <c r="BA116" s="951"/>
      <c r="BB116" s="951"/>
      <c r="BC116" s="951"/>
      <c r="BD116" s="951"/>
      <c r="BE116" s="951"/>
      <c r="BF116" s="951"/>
      <c r="BG116" s="951"/>
      <c r="BH116" s="951"/>
      <c r="BI116" s="951"/>
      <c r="BJ116" s="951"/>
      <c r="BK116" s="951"/>
      <c r="BL116" s="951"/>
      <c r="BM116" s="951"/>
      <c r="BN116" s="951"/>
      <c r="BO116" s="951"/>
      <c r="BP116" s="952"/>
      <c r="BQ116" s="900" t="s">
        <v>130</v>
      </c>
      <c r="BR116" s="901"/>
      <c r="BS116" s="901"/>
      <c r="BT116" s="901"/>
      <c r="BU116" s="901"/>
      <c r="BV116" s="901" t="s">
        <v>130</v>
      </c>
      <c r="BW116" s="901"/>
      <c r="BX116" s="901"/>
      <c r="BY116" s="901"/>
      <c r="BZ116" s="901"/>
      <c r="CA116" s="901" t="s">
        <v>437</v>
      </c>
      <c r="CB116" s="901"/>
      <c r="CC116" s="901"/>
      <c r="CD116" s="901"/>
      <c r="CE116" s="901"/>
      <c r="CF116" s="962" t="s">
        <v>130</v>
      </c>
      <c r="CG116" s="963"/>
      <c r="CH116" s="963"/>
      <c r="CI116" s="963"/>
      <c r="CJ116" s="963"/>
      <c r="CK116" s="1018"/>
      <c r="CL116" s="905"/>
      <c r="CM116" s="908" t="s">
        <v>457</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v>36050</v>
      </c>
      <c r="DH116" s="864"/>
      <c r="DI116" s="864"/>
      <c r="DJ116" s="864"/>
      <c r="DK116" s="865"/>
      <c r="DL116" s="866">
        <v>19704</v>
      </c>
      <c r="DM116" s="864"/>
      <c r="DN116" s="864"/>
      <c r="DO116" s="864"/>
      <c r="DP116" s="865"/>
      <c r="DQ116" s="866">
        <v>9190</v>
      </c>
      <c r="DR116" s="864"/>
      <c r="DS116" s="864"/>
      <c r="DT116" s="864"/>
      <c r="DU116" s="865"/>
      <c r="DV116" s="911">
        <v>0.2</v>
      </c>
      <c r="DW116" s="912"/>
      <c r="DX116" s="912"/>
      <c r="DY116" s="912"/>
      <c r="DZ116" s="913"/>
    </row>
    <row r="117" spans="1:130" s="248" customFormat="1" ht="26.25" customHeight="1" x14ac:dyDescent="0.15">
      <c r="A117" s="988" t="s">
        <v>189</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458</v>
      </c>
      <c r="Z117" s="990"/>
      <c r="AA117" s="995">
        <v>772344</v>
      </c>
      <c r="AB117" s="996"/>
      <c r="AC117" s="996"/>
      <c r="AD117" s="996"/>
      <c r="AE117" s="997"/>
      <c r="AF117" s="998">
        <v>700123</v>
      </c>
      <c r="AG117" s="996"/>
      <c r="AH117" s="996"/>
      <c r="AI117" s="996"/>
      <c r="AJ117" s="997"/>
      <c r="AK117" s="998">
        <v>678368</v>
      </c>
      <c r="AL117" s="996"/>
      <c r="AM117" s="996"/>
      <c r="AN117" s="996"/>
      <c r="AO117" s="997"/>
      <c r="AP117" s="999"/>
      <c r="AQ117" s="1000"/>
      <c r="AR117" s="1000"/>
      <c r="AS117" s="1000"/>
      <c r="AT117" s="1001"/>
      <c r="AU117" s="1023"/>
      <c r="AV117" s="1024"/>
      <c r="AW117" s="1024"/>
      <c r="AX117" s="1024"/>
      <c r="AY117" s="1024"/>
      <c r="AZ117" s="950" t="s">
        <v>459</v>
      </c>
      <c r="BA117" s="951"/>
      <c r="BB117" s="951"/>
      <c r="BC117" s="951"/>
      <c r="BD117" s="951"/>
      <c r="BE117" s="951"/>
      <c r="BF117" s="951"/>
      <c r="BG117" s="951"/>
      <c r="BH117" s="951"/>
      <c r="BI117" s="951"/>
      <c r="BJ117" s="951"/>
      <c r="BK117" s="951"/>
      <c r="BL117" s="951"/>
      <c r="BM117" s="951"/>
      <c r="BN117" s="951"/>
      <c r="BO117" s="951"/>
      <c r="BP117" s="952"/>
      <c r="BQ117" s="900" t="s">
        <v>437</v>
      </c>
      <c r="BR117" s="901"/>
      <c r="BS117" s="901"/>
      <c r="BT117" s="901"/>
      <c r="BU117" s="901"/>
      <c r="BV117" s="901" t="s">
        <v>130</v>
      </c>
      <c r="BW117" s="901"/>
      <c r="BX117" s="901"/>
      <c r="BY117" s="901"/>
      <c r="BZ117" s="901"/>
      <c r="CA117" s="901" t="s">
        <v>130</v>
      </c>
      <c r="CB117" s="901"/>
      <c r="CC117" s="901"/>
      <c r="CD117" s="901"/>
      <c r="CE117" s="901"/>
      <c r="CF117" s="962" t="s">
        <v>130</v>
      </c>
      <c r="CG117" s="963"/>
      <c r="CH117" s="963"/>
      <c r="CI117" s="963"/>
      <c r="CJ117" s="963"/>
      <c r="CK117" s="1018"/>
      <c r="CL117" s="905"/>
      <c r="CM117" s="908" t="s">
        <v>460</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437</v>
      </c>
      <c r="DH117" s="864"/>
      <c r="DI117" s="864"/>
      <c r="DJ117" s="864"/>
      <c r="DK117" s="865"/>
      <c r="DL117" s="866" t="s">
        <v>437</v>
      </c>
      <c r="DM117" s="864"/>
      <c r="DN117" s="864"/>
      <c r="DO117" s="864"/>
      <c r="DP117" s="865"/>
      <c r="DQ117" s="866" t="s">
        <v>130</v>
      </c>
      <c r="DR117" s="864"/>
      <c r="DS117" s="864"/>
      <c r="DT117" s="864"/>
      <c r="DU117" s="865"/>
      <c r="DV117" s="911" t="s">
        <v>130</v>
      </c>
      <c r="DW117" s="912"/>
      <c r="DX117" s="912"/>
      <c r="DY117" s="912"/>
      <c r="DZ117" s="913"/>
    </row>
    <row r="118" spans="1:130" s="248" customFormat="1" ht="26.25" customHeight="1" x14ac:dyDescent="0.15">
      <c r="A118" s="988" t="s">
        <v>432</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429</v>
      </c>
      <c r="AB118" s="989"/>
      <c r="AC118" s="989"/>
      <c r="AD118" s="989"/>
      <c r="AE118" s="990"/>
      <c r="AF118" s="991" t="s">
        <v>430</v>
      </c>
      <c r="AG118" s="989"/>
      <c r="AH118" s="989"/>
      <c r="AI118" s="989"/>
      <c r="AJ118" s="990"/>
      <c r="AK118" s="991" t="s">
        <v>310</v>
      </c>
      <c r="AL118" s="989"/>
      <c r="AM118" s="989"/>
      <c r="AN118" s="989"/>
      <c r="AO118" s="990"/>
      <c r="AP118" s="992" t="s">
        <v>431</v>
      </c>
      <c r="AQ118" s="993"/>
      <c r="AR118" s="993"/>
      <c r="AS118" s="993"/>
      <c r="AT118" s="994"/>
      <c r="AU118" s="1023"/>
      <c r="AV118" s="1024"/>
      <c r="AW118" s="1024"/>
      <c r="AX118" s="1024"/>
      <c r="AY118" s="1024"/>
      <c r="AZ118" s="966" t="s">
        <v>461</v>
      </c>
      <c r="BA118" s="967"/>
      <c r="BB118" s="967"/>
      <c r="BC118" s="967"/>
      <c r="BD118" s="967"/>
      <c r="BE118" s="967"/>
      <c r="BF118" s="967"/>
      <c r="BG118" s="967"/>
      <c r="BH118" s="967"/>
      <c r="BI118" s="967"/>
      <c r="BJ118" s="967"/>
      <c r="BK118" s="967"/>
      <c r="BL118" s="967"/>
      <c r="BM118" s="967"/>
      <c r="BN118" s="967"/>
      <c r="BO118" s="967"/>
      <c r="BP118" s="968"/>
      <c r="BQ118" s="969" t="s">
        <v>437</v>
      </c>
      <c r="BR118" s="932"/>
      <c r="BS118" s="932"/>
      <c r="BT118" s="932"/>
      <c r="BU118" s="932"/>
      <c r="BV118" s="932" t="s">
        <v>130</v>
      </c>
      <c r="BW118" s="932"/>
      <c r="BX118" s="932"/>
      <c r="BY118" s="932"/>
      <c r="BZ118" s="932"/>
      <c r="CA118" s="932" t="s">
        <v>437</v>
      </c>
      <c r="CB118" s="932"/>
      <c r="CC118" s="932"/>
      <c r="CD118" s="932"/>
      <c r="CE118" s="932"/>
      <c r="CF118" s="962" t="s">
        <v>130</v>
      </c>
      <c r="CG118" s="963"/>
      <c r="CH118" s="963"/>
      <c r="CI118" s="963"/>
      <c r="CJ118" s="963"/>
      <c r="CK118" s="1018"/>
      <c r="CL118" s="905"/>
      <c r="CM118" s="908" t="s">
        <v>462</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v>110090</v>
      </c>
      <c r="DH118" s="864"/>
      <c r="DI118" s="864"/>
      <c r="DJ118" s="864"/>
      <c r="DK118" s="865"/>
      <c r="DL118" s="866">
        <v>95806</v>
      </c>
      <c r="DM118" s="864"/>
      <c r="DN118" s="864"/>
      <c r="DO118" s="864"/>
      <c r="DP118" s="865"/>
      <c r="DQ118" s="866">
        <v>84203</v>
      </c>
      <c r="DR118" s="864"/>
      <c r="DS118" s="864"/>
      <c r="DT118" s="864"/>
      <c r="DU118" s="865"/>
      <c r="DV118" s="911">
        <v>2</v>
      </c>
      <c r="DW118" s="912"/>
      <c r="DX118" s="912"/>
      <c r="DY118" s="912"/>
      <c r="DZ118" s="913"/>
    </row>
    <row r="119" spans="1:130" s="248" customFormat="1" ht="26.25" customHeight="1" x14ac:dyDescent="0.15">
      <c r="A119" s="902" t="s">
        <v>435</v>
      </c>
      <c r="B119" s="903"/>
      <c r="C119" s="978" t="s">
        <v>436</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130</v>
      </c>
      <c r="AB119" s="982"/>
      <c r="AC119" s="982"/>
      <c r="AD119" s="982"/>
      <c r="AE119" s="983"/>
      <c r="AF119" s="984" t="s">
        <v>130</v>
      </c>
      <c r="AG119" s="982"/>
      <c r="AH119" s="982"/>
      <c r="AI119" s="982"/>
      <c r="AJ119" s="983"/>
      <c r="AK119" s="984" t="s">
        <v>437</v>
      </c>
      <c r="AL119" s="982"/>
      <c r="AM119" s="982"/>
      <c r="AN119" s="982"/>
      <c r="AO119" s="983"/>
      <c r="AP119" s="985" t="s">
        <v>437</v>
      </c>
      <c r="AQ119" s="986"/>
      <c r="AR119" s="986"/>
      <c r="AS119" s="986"/>
      <c r="AT119" s="987"/>
      <c r="AU119" s="1025"/>
      <c r="AV119" s="1026"/>
      <c r="AW119" s="1026"/>
      <c r="AX119" s="1026"/>
      <c r="AY119" s="1026"/>
      <c r="AZ119" s="279" t="s">
        <v>189</v>
      </c>
      <c r="BA119" s="279"/>
      <c r="BB119" s="279"/>
      <c r="BC119" s="279"/>
      <c r="BD119" s="279"/>
      <c r="BE119" s="279"/>
      <c r="BF119" s="279"/>
      <c r="BG119" s="279"/>
      <c r="BH119" s="279"/>
      <c r="BI119" s="279"/>
      <c r="BJ119" s="279"/>
      <c r="BK119" s="279"/>
      <c r="BL119" s="279"/>
      <c r="BM119" s="279"/>
      <c r="BN119" s="279"/>
      <c r="BO119" s="964" t="s">
        <v>463</v>
      </c>
      <c r="BP119" s="965"/>
      <c r="BQ119" s="969">
        <v>9075576</v>
      </c>
      <c r="BR119" s="932"/>
      <c r="BS119" s="932"/>
      <c r="BT119" s="932"/>
      <c r="BU119" s="932"/>
      <c r="BV119" s="932">
        <v>8298939</v>
      </c>
      <c r="BW119" s="932"/>
      <c r="BX119" s="932"/>
      <c r="BY119" s="932"/>
      <c r="BZ119" s="932"/>
      <c r="CA119" s="932">
        <v>8147568</v>
      </c>
      <c r="CB119" s="932"/>
      <c r="CC119" s="932"/>
      <c r="CD119" s="932"/>
      <c r="CE119" s="932"/>
      <c r="CF119" s="830"/>
      <c r="CG119" s="831"/>
      <c r="CH119" s="831"/>
      <c r="CI119" s="831"/>
      <c r="CJ119" s="921"/>
      <c r="CK119" s="1019"/>
      <c r="CL119" s="907"/>
      <c r="CM119" s="925" t="s">
        <v>464</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t="s">
        <v>130</v>
      </c>
      <c r="DH119" s="847"/>
      <c r="DI119" s="847"/>
      <c r="DJ119" s="847"/>
      <c r="DK119" s="848"/>
      <c r="DL119" s="849" t="s">
        <v>130</v>
      </c>
      <c r="DM119" s="847"/>
      <c r="DN119" s="847"/>
      <c r="DO119" s="847"/>
      <c r="DP119" s="848"/>
      <c r="DQ119" s="849" t="s">
        <v>130</v>
      </c>
      <c r="DR119" s="847"/>
      <c r="DS119" s="847"/>
      <c r="DT119" s="847"/>
      <c r="DU119" s="848"/>
      <c r="DV119" s="935" t="s">
        <v>437</v>
      </c>
      <c r="DW119" s="936"/>
      <c r="DX119" s="936"/>
      <c r="DY119" s="936"/>
      <c r="DZ119" s="937"/>
    </row>
    <row r="120" spans="1:130" s="248" customFormat="1" ht="26.25" customHeight="1" x14ac:dyDescent="0.15">
      <c r="A120" s="904"/>
      <c r="B120" s="905"/>
      <c r="C120" s="908" t="s">
        <v>441</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130</v>
      </c>
      <c r="AB120" s="864"/>
      <c r="AC120" s="864"/>
      <c r="AD120" s="864"/>
      <c r="AE120" s="865"/>
      <c r="AF120" s="866" t="s">
        <v>130</v>
      </c>
      <c r="AG120" s="864"/>
      <c r="AH120" s="864"/>
      <c r="AI120" s="864"/>
      <c r="AJ120" s="865"/>
      <c r="AK120" s="866" t="s">
        <v>130</v>
      </c>
      <c r="AL120" s="864"/>
      <c r="AM120" s="864"/>
      <c r="AN120" s="864"/>
      <c r="AO120" s="865"/>
      <c r="AP120" s="911" t="s">
        <v>130</v>
      </c>
      <c r="AQ120" s="912"/>
      <c r="AR120" s="912"/>
      <c r="AS120" s="912"/>
      <c r="AT120" s="913"/>
      <c r="AU120" s="970" t="s">
        <v>465</v>
      </c>
      <c r="AV120" s="971"/>
      <c r="AW120" s="971"/>
      <c r="AX120" s="971"/>
      <c r="AY120" s="972"/>
      <c r="AZ120" s="947" t="s">
        <v>466</v>
      </c>
      <c r="BA120" s="892"/>
      <c r="BB120" s="892"/>
      <c r="BC120" s="892"/>
      <c r="BD120" s="892"/>
      <c r="BE120" s="892"/>
      <c r="BF120" s="892"/>
      <c r="BG120" s="892"/>
      <c r="BH120" s="892"/>
      <c r="BI120" s="892"/>
      <c r="BJ120" s="892"/>
      <c r="BK120" s="892"/>
      <c r="BL120" s="892"/>
      <c r="BM120" s="892"/>
      <c r="BN120" s="892"/>
      <c r="BO120" s="892"/>
      <c r="BP120" s="893"/>
      <c r="BQ120" s="948">
        <v>3592307</v>
      </c>
      <c r="BR120" s="929"/>
      <c r="BS120" s="929"/>
      <c r="BT120" s="929"/>
      <c r="BU120" s="929"/>
      <c r="BV120" s="929">
        <v>3682865</v>
      </c>
      <c r="BW120" s="929"/>
      <c r="BX120" s="929"/>
      <c r="BY120" s="929"/>
      <c r="BZ120" s="929"/>
      <c r="CA120" s="929">
        <v>3658672</v>
      </c>
      <c r="CB120" s="929"/>
      <c r="CC120" s="929"/>
      <c r="CD120" s="929"/>
      <c r="CE120" s="929"/>
      <c r="CF120" s="953">
        <v>88</v>
      </c>
      <c r="CG120" s="954"/>
      <c r="CH120" s="954"/>
      <c r="CI120" s="954"/>
      <c r="CJ120" s="954"/>
      <c r="CK120" s="955" t="s">
        <v>467</v>
      </c>
      <c r="CL120" s="939"/>
      <c r="CM120" s="939"/>
      <c r="CN120" s="939"/>
      <c r="CO120" s="940"/>
      <c r="CP120" s="959" t="s">
        <v>413</v>
      </c>
      <c r="CQ120" s="960"/>
      <c r="CR120" s="960"/>
      <c r="CS120" s="960"/>
      <c r="CT120" s="960"/>
      <c r="CU120" s="960"/>
      <c r="CV120" s="960"/>
      <c r="CW120" s="960"/>
      <c r="CX120" s="960"/>
      <c r="CY120" s="960"/>
      <c r="CZ120" s="960"/>
      <c r="DA120" s="960"/>
      <c r="DB120" s="960"/>
      <c r="DC120" s="960"/>
      <c r="DD120" s="960"/>
      <c r="DE120" s="960"/>
      <c r="DF120" s="961"/>
      <c r="DG120" s="948">
        <v>3117863</v>
      </c>
      <c r="DH120" s="929"/>
      <c r="DI120" s="929"/>
      <c r="DJ120" s="929"/>
      <c r="DK120" s="929"/>
      <c r="DL120" s="929">
        <v>2821703</v>
      </c>
      <c r="DM120" s="929"/>
      <c r="DN120" s="929"/>
      <c r="DO120" s="929"/>
      <c r="DP120" s="929"/>
      <c r="DQ120" s="929">
        <v>2380619</v>
      </c>
      <c r="DR120" s="929"/>
      <c r="DS120" s="929"/>
      <c r="DT120" s="929"/>
      <c r="DU120" s="929"/>
      <c r="DV120" s="930">
        <v>57.2</v>
      </c>
      <c r="DW120" s="930"/>
      <c r="DX120" s="930"/>
      <c r="DY120" s="930"/>
      <c r="DZ120" s="931"/>
    </row>
    <row r="121" spans="1:130" s="248" customFormat="1" ht="26.25" customHeight="1" x14ac:dyDescent="0.15">
      <c r="A121" s="904"/>
      <c r="B121" s="905"/>
      <c r="C121" s="950" t="s">
        <v>468</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437</v>
      </c>
      <c r="AB121" s="864"/>
      <c r="AC121" s="864"/>
      <c r="AD121" s="864"/>
      <c r="AE121" s="865"/>
      <c r="AF121" s="866" t="s">
        <v>130</v>
      </c>
      <c r="AG121" s="864"/>
      <c r="AH121" s="864"/>
      <c r="AI121" s="864"/>
      <c r="AJ121" s="865"/>
      <c r="AK121" s="866" t="s">
        <v>130</v>
      </c>
      <c r="AL121" s="864"/>
      <c r="AM121" s="864"/>
      <c r="AN121" s="864"/>
      <c r="AO121" s="865"/>
      <c r="AP121" s="911" t="s">
        <v>130</v>
      </c>
      <c r="AQ121" s="912"/>
      <c r="AR121" s="912"/>
      <c r="AS121" s="912"/>
      <c r="AT121" s="913"/>
      <c r="AU121" s="973"/>
      <c r="AV121" s="974"/>
      <c r="AW121" s="974"/>
      <c r="AX121" s="974"/>
      <c r="AY121" s="975"/>
      <c r="AZ121" s="899" t="s">
        <v>469</v>
      </c>
      <c r="BA121" s="834"/>
      <c r="BB121" s="834"/>
      <c r="BC121" s="834"/>
      <c r="BD121" s="834"/>
      <c r="BE121" s="834"/>
      <c r="BF121" s="834"/>
      <c r="BG121" s="834"/>
      <c r="BH121" s="834"/>
      <c r="BI121" s="834"/>
      <c r="BJ121" s="834"/>
      <c r="BK121" s="834"/>
      <c r="BL121" s="834"/>
      <c r="BM121" s="834"/>
      <c r="BN121" s="834"/>
      <c r="BO121" s="834"/>
      <c r="BP121" s="835"/>
      <c r="BQ121" s="900" t="s">
        <v>437</v>
      </c>
      <c r="BR121" s="901"/>
      <c r="BS121" s="901"/>
      <c r="BT121" s="901"/>
      <c r="BU121" s="901"/>
      <c r="BV121" s="901" t="s">
        <v>130</v>
      </c>
      <c r="BW121" s="901"/>
      <c r="BX121" s="901"/>
      <c r="BY121" s="901"/>
      <c r="BZ121" s="901"/>
      <c r="CA121" s="901" t="s">
        <v>130</v>
      </c>
      <c r="CB121" s="901"/>
      <c r="CC121" s="901"/>
      <c r="CD121" s="901"/>
      <c r="CE121" s="901"/>
      <c r="CF121" s="962" t="s">
        <v>130</v>
      </c>
      <c r="CG121" s="963"/>
      <c r="CH121" s="963"/>
      <c r="CI121" s="963"/>
      <c r="CJ121" s="963"/>
      <c r="CK121" s="956"/>
      <c r="CL121" s="942"/>
      <c r="CM121" s="942"/>
      <c r="CN121" s="942"/>
      <c r="CO121" s="943"/>
      <c r="CP121" s="922" t="s">
        <v>411</v>
      </c>
      <c r="CQ121" s="923"/>
      <c r="CR121" s="923"/>
      <c r="CS121" s="923"/>
      <c r="CT121" s="923"/>
      <c r="CU121" s="923"/>
      <c r="CV121" s="923"/>
      <c r="CW121" s="923"/>
      <c r="CX121" s="923"/>
      <c r="CY121" s="923"/>
      <c r="CZ121" s="923"/>
      <c r="DA121" s="923"/>
      <c r="DB121" s="923"/>
      <c r="DC121" s="923"/>
      <c r="DD121" s="923"/>
      <c r="DE121" s="923"/>
      <c r="DF121" s="924"/>
      <c r="DG121" s="900">
        <v>105204</v>
      </c>
      <c r="DH121" s="901"/>
      <c r="DI121" s="901"/>
      <c r="DJ121" s="901"/>
      <c r="DK121" s="901"/>
      <c r="DL121" s="901">
        <v>109067</v>
      </c>
      <c r="DM121" s="901"/>
      <c r="DN121" s="901"/>
      <c r="DO121" s="901"/>
      <c r="DP121" s="901"/>
      <c r="DQ121" s="901">
        <v>115884</v>
      </c>
      <c r="DR121" s="901"/>
      <c r="DS121" s="901"/>
      <c r="DT121" s="901"/>
      <c r="DU121" s="901"/>
      <c r="DV121" s="878">
        <v>2.8</v>
      </c>
      <c r="DW121" s="878"/>
      <c r="DX121" s="878"/>
      <c r="DY121" s="878"/>
      <c r="DZ121" s="879"/>
    </row>
    <row r="122" spans="1:130" s="248" customFormat="1" ht="26.25" customHeight="1" x14ac:dyDescent="0.15">
      <c r="A122" s="904"/>
      <c r="B122" s="905"/>
      <c r="C122" s="908" t="s">
        <v>451</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130</v>
      </c>
      <c r="AB122" s="864"/>
      <c r="AC122" s="864"/>
      <c r="AD122" s="864"/>
      <c r="AE122" s="865"/>
      <c r="AF122" s="866" t="s">
        <v>130</v>
      </c>
      <c r="AG122" s="864"/>
      <c r="AH122" s="864"/>
      <c r="AI122" s="864"/>
      <c r="AJ122" s="865"/>
      <c r="AK122" s="866" t="s">
        <v>130</v>
      </c>
      <c r="AL122" s="864"/>
      <c r="AM122" s="864"/>
      <c r="AN122" s="864"/>
      <c r="AO122" s="865"/>
      <c r="AP122" s="911" t="s">
        <v>130</v>
      </c>
      <c r="AQ122" s="912"/>
      <c r="AR122" s="912"/>
      <c r="AS122" s="912"/>
      <c r="AT122" s="913"/>
      <c r="AU122" s="973"/>
      <c r="AV122" s="974"/>
      <c r="AW122" s="974"/>
      <c r="AX122" s="974"/>
      <c r="AY122" s="975"/>
      <c r="AZ122" s="966" t="s">
        <v>470</v>
      </c>
      <c r="BA122" s="967"/>
      <c r="BB122" s="967"/>
      <c r="BC122" s="967"/>
      <c r="BD122" s="967"/>
      <c r="BE122" s="967"/>
      <c r="BF122" s="967"/>
      <c r="BG122" s="967"/>
      <c r="BH122" s="967"/>
      <c r="BI122" s="967"/>
      <c r="BJ122" s="967"/>
      <c r="BK122" s="967"/>
      <c r="BL122" s="967"/>
      <c r="BM122" s="967"/>
      <c r="BN122" s="967"/>
      <c r="BO122" s="967"/>
      <c r="BP122" s="968"/>
      <c r="BQ122" s="969">
        <v>5021624</v>
      </c>
      <c r="BR122" s="932"/>
      <c r="BS122" s="932"/>
      <c r="BT122" s="932"/>
      <c r="BU122" s="932"/>
      <c r="BV122" s="932">
        <v>5036644</v>
      </c>
      <c r="BW122" s="932"/>
      <c r="BX122" s="932"/>
      <c r="BY122" s="932"/>
      <c r="BZ122" s="932"/>
      <c r="CA122" s="932">
        <v>4943347</v>
      </c>
      <c r="CB122" s="932"/>
      <c r="CC122" s="932"/>
      <c r="CD122" s="932"/>
      <c r="CE122" s="932"/>
      <c r="CF122" s="933">
        <v>118.9</v>
      </c>
      <c r="CG122" s="934"/>
      <c r="CH122" s="934"/>
      <c r="CI122" s="934"/>
      <c r="CJ122" s="934"/>
      <c r="CK122" s="956"/>
      <c r="CL122" s="942"/>
      <c r="CM122" s="942"/>
      <c r="CN122" s="942"/>
      <c r="CO122" s="943"/>
      <c r="CP122" s="922"/>
      <c r="CQ122" s="923"/>
      <c r="CR122" s="923"/>
      <c r="CS122" s="923"/>
      <c r="CT122" s="923"/>
      <c r="CU122" s="923"/>
      <c r="CV122" s="923"/>
      <c r="CW122" s="923"/>
      <c r="CX122" s="923"/>
      <c r="CY122" s="923"/>
      <c r="CZ122" s="923"/>
      <c r="DA122" s="923"/>
      <c r="DB122" s="923"/>
      <c r="DC122" s="923"/>
      <c r="DD122" s="923"/>
      <c r="DE122" s="923"/>
      <c r="DF122" s="924"/>
      <c r="DG122" s="900"/>
      <c r="DH122" s="901"/>
      <c r="DI122" s="901"/>
      <c r="DJ122" s="901"/>
      <c r="DK122" s="901"/>
      <c r="DL122" s="901"/>
      <c r="DM122" s="901"/>
      <c r="DN122" s="901"/>
      <c r="DO122" s="901"/>
      <c r="DP122" s="901"/>
      <c r="DQ122" s="901"/>
      <c r="DR122" s="901"/>
      <c r="DS122" s="901"/>
      <c r="DT122" s="901"/>
      <c r="DU122" s="901"/>
      <c r="DV122" s="878"/>
      <c r="DW122" s="878"/>
      <c r="DX122" s="878"/>
      <c r="DY122" s="878"/>
      <c r="DZ122" s="879"/>
    </row>
    <row r="123" spans="1:130" s="248" customFormat="1" ht="26.25" customHeight="1" x14ac:dyDescent="0.15">
      <c r="A123" s="904"/>
      <c r="B123" s="905"/>
      <c r="C123" s="908" t="s">
        <v>457</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v>17129</v>
      </c>
      <c r="AB123" s="864"/>
      <c r="AC123" s="864"/>
      <c r="AD123" s="864"/>
      <c r="AE123" s="865"/>
      <c r="AF123" s="866">
        <v>16794</v>
      </c>
      <c r="AG123" s="864"/>
      <c r="AH123" s="864"/>
      <c r="AI123" s="864"/>
      <c r="AJ123" s="865"/>
      <c r="AK123" s="866">
        <v>10681</v>
      </c>
      <c r="AL123" s="864"/>
      <c r="AM123" s="864"/>
      <c r="AN123" s="864"/>
      <c r="AO123" s="865"/>
      <c r="AP123" s="911">
        <v>0.3</v>
      </c>
      <c r="AQ123" s="912"/>
      <c r="AR123" s="912"/>
      <c r="AS123" s="912"/>
      <c r="AT123" s="913"/>
      <c r="AU123" s="976"/>
      <c r="AV123" s="977"/>
      <c r="AW123" s="977"/>
      <c r="AX123" s="977"/>
      <c r="AY123" s="977"/>
      <c r="AZ123" s="279" t="s">
        <v>189</v>
      </c>
      <c r="BA123" s="279"/>
      <c r="BB123" s="279"/>
      <c r="BC123" s="279"/>
      <c r="BD123" s="279"/>
      <c r="BE123" s="279"/>
      <c r="BF123" s="279"/>
      <c r="BG123" s="279"/>
      <c r="BH123" s="279"/>
      <c r="BI123" s="279"/>
      <c r="BJ123" s="279"/>
      <c r="BK123" s="279"/>
      <c r="BL123" s="279"/>
      <c r="BM123" s="279"/>
      <c r="BN123" s="279"/>
      <c r="BO123" s="964" t="s">
        <v>471</v>
      </c>
      <c r="BP123" s="965"/>
      <c r="BQ123" s="919">
        <v>8613931</v>
      </c>
      <c r="BR123" s="920"/>
      <c r="BS123" s="920"/>
      <c r="BT123" s="920"/>
      <c r="BU123" s="920"/>
      <c r="BV123" s="920">
        <v>8719509</v>
      </c>
      <c r="BW123" s="920"/>
      <c r="BX123" s="920"/>
      <c r="BY123" s="920"/>
      <c r="BZ123" s="920"/>
      <c r="CA123" s="920">
        <v>8602019</v>
      </c>
      <c r="CB123" s="920"/>
      <c r="CC123" s="920"/>
      <c r="CD123" s="920"/>
      <c r="CE123" s="920"/>
      <c r="CF123" s="830"/>
      <c r="CG123" s="831"/>
      <c r="CH123" s="831"/>
      <c r="CI123" s="831"/>
      <c r="CJ123" s="921"/>
      <c r="CK123" s="956"/>
      <c r="CL123" s="942"/>
      <c r="CM123" s="942"/>
      <c r="CN123" s="942"/>
      <c r="CO123" s="943"/>
      <c r="CP123" s="922"/>
      <c r="CQ123" s="923"/>
      <c r="CR123" s="923"/>
      <c r="CS123" s="923"/>
      <c r="CT123" s="923"/>
      <c r="CU123" s="923"/>
      <c r="CV123" s="923"/>
      <c r="CW123" s="923"/>
      <c r="CX123" s="923"/>
      <c r="CY123" s="923"/>
      <c r="CZ123" s="923"/>
      <c r="DA123" s="923"/>
      <c r="DB123" s="923"/>
      <c r="DC123" s="923"/>
      <c r="DD123" s="923"/>
      <c r="DE123" s="923"/>
      <c r="DF123" s="924"/>
      <c r="DG123" s="863"/>
      <c r="DH123" s="864"/>
      <c r="DI123" s="864"/>
      <c r="DJ123" s="864"/>
      <c r="DK123" s="865"/>
      <c r="DL123" s="866"/>
      <c r="DM123" s="864"/>
      <c r="DN123" s="864"/>
      <c r="DO123" s="864"/>
      <c r="DP123" s="865"/>
      <c r="DQ123" s="866"/>
      <c r="DR123" s="864"/>
      <c r="DS123" s="864"/>
      <c r="DT123" s="864"/>
      <c r="DU123" s="865"/>
      <c r="DV123" s="911"/>
      <c r="DW123" s="912"/>
      <c r="DX123" s="912"/>
      <c r="DY123" s="912"/>
      <c r="DZ123" s="913"/>
    </row>
    <row r="124" spans="1:130" s="248" customFormat="1" ht="26.25" customHeight="1" thickBot="1" x14ac:dyDescent="0.2">
      <c r="A124" s="904"/>
      <c r="B124" s="905"/>
      <c r="C124" s="908" t="s">
        <v>460</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130</v>
      </c>
      <c r="AB124" s="864"/>
      <c r="AC124" s="864"/>
      <c r="AD124" s="864"/>
      <c r="AE124" s="865"/>
      <c r="AF124" s="866" t="s">
        <v>130</v>
      </c>
      <c r="AG124" s="864"/>
      <c r="AH124" s="864"/>
      <c r="AI124" s="864"/>
      <c r="AJ124" s="865"/>
      <c r="AK124" s="866" t="s">
        <v>130</v>
      </c>
      <c r="AL124" s="864"/>
      <c r="AM124" s="864"/>
      <c r="AN124" s="864"/>
      <c r="AO124" s="865"/>
      <c r="AP124" s="911" t="s">
        <v>130</v>
      </c>
      <c r="AQ124" s="912"/>
      <c r="AR124" s="912"/>
      <c r="AS124" s="912"/>
      <c r="AT124" s="913"/>
      <c r="AU124" s="914" t="s">
        <v>472</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v>12.9</v>
      </c>
      <c r="BR124" s="918"/>
      <c r="BS124" s="918"/>
      <c r="BT124" s="918"/>
      <c r="BU124" s="918"/>
      <c r="BV124" s="918" t="s">
        <v>130</v>
      </c>
      <c r="BW124" s="918"/>
      <c r="BX124" s="918"/>
      <c r="BY124" s="918"/>
      <c r="BZ124" s="918"/>
      <c r="CA124" s="918" t="s">
        <v>130</v>
      </c>
      <c r="CB124" s="918"/>
      <c r="CC124" s="918"/>
      <c r="CD124" s="918"/>
      <c r="CE124" s="918"/>
      <c r="CF124" s="808"/>
      <c r="CG124" s="809"/>
      <c r="CH124" s="809"/>
      <c r="CI124" s="809"/>
      <c r="CJ124" s="949"/>
      <c r="CK124" s="957"/>
      <c r="CL124" s="957"/>
      <c r="CM124" s="957"/>
      <c r="CN124" s="957"/>
      <c r="CO124" s="958"/>
      <c r="CP124" s="922" t="s">
        <v>473</v>
      </c>
      <c r="CQ124" s="923"/>
      <c r="CR124" s="923"/>
      <c r="CS124" s="923"/>
      <c r="CT124" s="923"/>
      <c r="CU124" s="923"/>
      <c r="CV124" s="923"/>
      <c r="CW124" s="923"/>
      <c r="CX124" s="923"/>
      <c r="CY124" s="923"/>
      <c r="CZ124" s="923"/>
      <c r="DA124" s="923"/>
      <c r="DB124" s="923"/>
      <c r="DC124" s="923"/>
      <c r="DD124" s="923"/>
      <c r="DE124" s="923"/>
      <c r="DF124" s="924"/>
      <c r="DG124" s="846" t="s">
        <v>130</v>
      </c>
      <c r="DH124" s="847"/>
      <c r="DI124" s="847"/>
      <c r="DJ124" s="847"/>
      <c r="DK124" s="848"/>
      <c r="DL124" s="849" t="s">
        <v>130</v>
      </c>
      <c r="DM124" s="847"/>
      <c r="DN124" s="847"/>
      <c r="DO124" s="847"/>
      <c r="DP124" s="848"/>
      <c r="DQ124" s="849" t="s">
        <v>130</v>
      </c>
      <c r="DR124" s="847"/>
      <c r="DS124" s="847"/>
      <c r="DT124" s="847"/>
      <c r="DU124" s="848"/>
      <c r="DV124" s="935" t="s">
        <v>130</v>
      </c>
      <c r="DW124" s="936"/>
      <c r="DX124" s="936"/>
      <c r="DY124" s="936"/>
      <c r="DZ124" s="937"/>
    </row>
    <row r="125" spans="1:130" s="248" customFormat="1" ht="26.25" customHeight="1" x14ac:dyDescent="0.15">
      <c r="A125" s="904"/>
      <c r="B125" s="905"/>
      <c r="C125" s="908" t="s">
        <v>462</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v>18499</v>
      </c>
      <c r="AB125" s="864"/>
      <c r="AC125" s="864"/>
      <c r="AD125" s="864"/>
      <c r="AE125" s="865"/>
      <c r="AF125" s="866">
        <v>14375</v>
      </c>
      <c r="AG125" s="864"/>
      <c r="AH125" s="864"/>
      <c r="AI125" s="864"/>
      <c r="AJ125" s="865"/>
      <c r="AK125" s="866">
        <v>11604</v>
      </c>
      <c r="AL125" s="864"/>
      <c r="AM125" s="864"/>
      <c r="AN125" s="864"/>
      <c r="AO125" s="865"/>
      <c r="AP125" s="911">
        <v>0.3</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474</v>
      </c>
      <c r="CL125" s="939"/>
      <c r="CM125" s="939"/>
      <c r="CN125" s="939"/>
      <c r="CO125" s="940"/>
      <c r="CP125" s="947" t="s">
        <v>475</v>
      </c>
      <c r="CQ125" s="892"/>
      <c r="CR125" s="892"/>
      <c r="CS125" s="892"/>
      <c r="CT125" s="892"/>
      <c r="CU125" s="892"/>
      <c r="CV125" s="892"/>
      <c r="CW125" s="892"/>
      <c r="CX125" s="892"/>
      <c r="CY125" s="892"/>
      <c r="CZ125" s="892"/>
      <c r="DA125" s="892"/>
      <c r="DB125" s="892"/>
      <c r="DC125" s="892"/>
      <c r="DD125" s="892"/>
      <c r="DE125" s="892"/>
      <c r="DF125" s="893"/>
      <c r="DG125" s="948" t="s">
        <v>130</v>
      </c>
      <c r="DH125" s="929"/>
      <c r="DI125" s="929"/>
      <c r="DJ125" s="929"/>
      <c r="DK125" s="929"/>
      <c r="DL125" s="929" t="s">
        <v>476</v>
      </c>
      <c r="DM125" s="929"/>
      <c r="DN125" s="929"/>
      <c r="DO125" s="929"/>
      <c r="DP125" s="929"/>
      <c r="DQ125" s="929" t="s">
        <v>130</v>
      </c>
      <c r="DR125" s="929"/>
      <c r="DS125" s="929"/>
      <c r="DT125" s="929"/>
      <c r="DU125" s="929"/>
      <c r="DV125" s="930" t="s">
        <v>130</v>
      </c>
      <c r="DW125" s="930"/>
      <c r="DX125" s="930"/>
      <c r="DY125" s="930"/>
      <c r="DZ125" s="931"/>
    </row>
    <row r="126" spans="1:130" s="248" customFormat="1" ht="26.25" customHeight="1" thickBot="1" x14ac:dyDescent="0.2">
      <c r="A126" s="904"/>
      <c r="B126" s="905"/>
      <c r="C126" s="908" t="s">
        <v>464</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t="s">
        <v>130</v>
      </c>
      <c r="AB126" s="864"/>
      <c r="AC126" s="864"/>
      <c r="AD126" s="864"/>
      <c r="AE126" s="865"/>
      <c r="AF126" s="866" t="s">
        <v>130</v>
      </c>
      <c r="AG126" s="864"/>
      <c r="AH126" s="864"/>
      <c r="AI126" s="864"/>
      <c r="AJ126" s="865"/>
      <c r="AK126" s="866" t="s">
        <v>476</v>
      </c>
      <c r="AL126" s="864"/>
      <c r="AM126" s="864"/>
      <c r="AN126" s="864"/>
      <c r="AO126" s="865"/>
      <c r="AP126" s="911" t="s">
        <v>130</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477</v>
      </c>
      <c r="CQ126" s="834"/>
      <c r="CR126" s="834"/>
      <c r="CS126" s="834"/>
      <c r="CT126" s="834"/>
      <c r="CU126" s="834"/>
      <c r="CV126" s="834"/>
      <c r="CW126" s="834"/>
      <c r="CX126" s="834"/>
      <c r="CY126" s="834"/>
      <c r="CZ126" s="834"/>
      <c r="DA126" s="834"/>
      <c r="DB126" s="834"/>
      <c r="DC126" s="834"/>
      <c r="DD126" s="834"/>
      <c r="DE126" s="834"/>
      <c r="DF126" s="835"/>
      <c r="DG126" s="900" t="s">
        <v>130</v>
      </c>
      <c r="DH126" s="901"/>
      <c r="DI126" s="901"/>
      <c r="DJ126" s="901"/>
      <c r="DK126" s="901"/>
      <c r="DL126" s="901" t="s">
        <v>130</v>
      </c>
      <c r="DM126" s="901"/>
      <c r="DN126" s="901"/>
      <c r="DO126" s="901"/>
      <c r="DP126" s="901"/>
      <c r="DQ126" s="901" t="s">
        <v>130</v>
      </c>
      <c r="DR126" s="901"/>
      <c r="DS126" s="901"/>
      <c r="DT126" s="901"/>
      <c r="DU126" s="901"/>
      <c r="DV126" s="878" t="s">
        <v>130</v>
      </c>
      <c r="DW126" s="878"/>
      <c r="DX126" s="878"/>
      <c r="DY126" s="878"/>
      <c r="DZ126" s="879"/>
    </row>
    <row r="127" spans="1:130" s="248" customFormat="1" ht="26.25" customHeight="1" x14ac:dyDescent="0.15">
      <c r="A127" s="906"/>
      <c r="B127" s="907"/>
      <c r="C127" s="925" t="s">
        <v>478</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t="s">
        <v>130</v>
      </c>
      <c r="AB127" s="864"/>
      <c r="AC127" s="864"/>
      <c r="AD127" s="864"/>
      <c r="AE127" s="865"/>
      <c r="AF127" s="866" t="s">
        <v>130</v>
      </c>
      <c r="AG127" s="864"/>
      <c r="AH127" s="864"/>
      <c r="AI127" s="864"/>
      <c r="AJ127" s="865"/>
      <c r="AK127" s="866" t="s">
        <v>476</v>
      </c>
      <c r="AL127" s="864"/>
      <c r="AM127" s="864"/>
      <c r="AN127" s="864"/>
      <c r="AO127" s="865"/>
      <c r="AP127" s="911" t="s">
        <v>130</v>
      </c>
      <c r="AQ127" s="912"/>
      <c r="AR127" s="912"/>
      <c r="AS127" s="912"/>
      <c r="AT127" s="913"/>
      <c r="AU127" s="284"/>
      <c r="AV127" s="284"/>
      <c r="AW127" s="284"/>
      <c r="AX127" s="928" t="s">
        <v>479</v>
      </c>
      <c r="AY127" s="896"/>
      <c r="AZ127" s="896"/>
      <c r="BA127" s="896"/>
      <c r="BB127" s="896"/>
      <c r="BC127" s="896"/>
      <c r="BD127" s="896"/>
      <c r="BE127" s="897"/>
      <c r="BF127" s="895" t="s">
        <v>480</v>
      </c>
      <c r="BG127" s="896"/>
      <c r="BH127" s="896"/>
      <c r="BI127" s="896"/>
      <c r="BJ127" s="896"/>
      <c r="BK127" s="896"/>
      <c r="BL127" s="897"/>
      <c r="BM127" s="895" t="s">
        <v>481</v>
      </c>
      <c r="BN127" s="896"/>
      <c r="BO127" s="896"/>
      <c r="BP127" s="896"/>
      <c r="BQ127" s="896"/>
      <c r="BR127" s="896"/>
      <c r="BS127" s="897"/>
      <c r="BT127" s="895" t="s">
        <v>482</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483</v>
      </c>
      <c r="CQ127" s="834"/>
      <c r="CR127" s="834"/>
      <c r="CS127" s="834"/>
      <c r="CT127" s="834"/>
      <c r="CU127" s="834"/>
      <c r="CV127" s="834"/>
      <c r="CW127" s="834"/>
      <c r="CX127" s="834"/>
      <c r="CY127" s="834"/>
      <c r="CZ127" s="834"/>
      <c r="DA127" s="834"/>
      <c r="DB127" s="834"/>
      <c r="DC127" s="834"/>
      <c r="DD127" s="834"/>
      <c r="DE127" s="834"/>
      <c r="DF127" s="835"/>
      <c r="DG127" s="900" t="s">
        <v>130</v>
      </c>
      <c r="DH127" s="901"/>
      <c r="DI127" s="901"/>
      <c r="DJ127" s="901"/>
      <c r="DK127" s="901"/>
      <c r="DL127" s="901" t="s">
        <v>130</v>
      </c>
      <c r="DM127" s="901"/>
      <c r="DN127" s="901"/>
      <c r="DO127" s="901"/>
      <c r="DP127" s="901"/>
      <c r="DQ127" s="901" t="s">
        <v>130</v>
      </c>
      <c r="DR127" s="901"/>
      <c r="DS127" s="901"/>
      <c r="DT127" s="901"/>
      <c r="DU127" s="901"/>
      <c r="DV127" s="878" t="s">
        <v>476</v>
      </c>
      <c r="DW127" s="878"/>
      <c r="DX127" s="878"/>
      <c r="DY127" s="878"/>
      <c r="DZ127" s="879"/>
    </row>
    <row r="128" spans="1:130" s="248" customFormat="1" ht="26.25" customHeight="1" thickBot="1" x14ac:dyDescent="0.2">
      <c r="A128" s="880" t="s">
        <v>484</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485</v>
      </c>
      <c r="X128" s="882"/>
      <c r="Y128" s="882"/>
      <c r="Z128" s="883"/>
      <c r="AA128" s="884" t="s">
        <v>130</v>
      </c>
      <c r="AB128" s="885"/>
      <c r="AC128" s="885"/>
      <c r="AD128" s="885"/>
      <c r="AE128" s="886"/>
      <c r="AF128" s="887" t="s">
        <v>130</v>
      </c>
      <c r="AG128" s="885"/>
      <c r="AH128" s="885"/>
      <c r="AI128" s="885"/>
      <c r="AJ128" s="886"/>
      <c r="AK128" s="887" t="s">
        <v>130</v>
      </c>
      <c r="AL128" s="885"/>
      <c r="AM128" s="885"/>
      <c r="AN128" s="885"/>
      <c r="AO128" s="886"/>
      <c r="AP128" s="888"/>
      <c r="AQ128" s="889"/>
      <c r="AR128" s="889"/>
      <c r="AS128" s="889"/>
      <c r="AT128" s="890"/>
      <c r="AU128" s="284"/>
      <c r="AV128" s="284"/>
      <c r="AW128" s="284"/>
      <c r="AX128" s="891" t="s">
        <v>486</v>
      </c>
      <c r="AY128" s="892"/>
      <c r="AZ128" s="892"/>
      <c r="BA128" s="892"/>
      <c r="BB128" s="892"/>
      <c r="BC128" s="892"/>
      <c r="BD128" s="892"/>
      <c r="BE128" s="893"/>
      <c r="BF128" s="870" t="s">
        <v>130</v>
      </c>
      <c r="BG128" s="871"/>
      <c r="BH128" s="871"/>
      <c r="BI128" s="871"/>
      <c r="BJ128" s="871"/>
      <c r="BK128" s="871"/>
      <c r="BL128" s="894"/>
      <c r="BM128" s="870">
        <v>15</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487</v>
      </c>
      <c r="CQ128" s="812"/>
      <c r="CR128" s="812"/>
      <c r="CS128" s="812"/>
      <c r="CT128" s="812"/>
      <c r="CU128" s="812"/>
      <c r="CV128" s="812"/>
      <c r="CW128" s="812"/>
      <c r="CX128" s="812"/>
      <c r="CY128" s="812"/>
      <c r="CZ128" s="812"/>
      <c r="DA128" s="812"/>
      <c r="DB128" s="812"/>
      <c r="DC128" s="812"/>
      <c r="DD128" s="812"/>
      <c r="DE128" s="812"/>
      <c r="DF128" s="813"/>
      <c r="DG128" s="874" t="s">
        <v>130</v>
      </c>
      <c r="DH128" s="875"/>
      <c r="DI128" s="875"/>
      <c r="DJ128" s="875"/>
      <c r="DK128" s="875"/>
      <c r="DL128" s="875" t="s">
        <v>130</v>
      </c>
      <c r="DM128" s="875"/>
      <c r="DN128" s="875"/>
      <c r="DO128" s="875"/>
      <c r="DP128" s="875"/>
      <c r="DQ128" s="875" t="s">
        <v>130</v>
      </c>
      <c r="DR128" s="875"/>
      <c r="DS128" s="875"/>
      <c r="DT128" s="875"/>
      <c r="DU128" s="875"/>
      <c r="DV128" s="876" t="s">
        <v>130</v>
      </c>
      <c r="DW128" s="876"/>
      <c r="DX128" s="876"/>
      <c r="DY128" s="876"/>
      <c r="DZ128" s="877"/>
    </row>
    <row r="129" spans="1:131" s="248" customFormat="1" ht="26.25" customHeight="1" x14ac:dyDescent="0.15">
      <c r="A129" s="858" t="s">
        <v>108</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488</v>
      </c>
      <c r="X129" s="861"/>
      <c r="Y129" s="861"/>
      <c r="Z129" s="862"/>
      <c r="AA129" s="863">
        <v>3993713</v>
      </c>
      <c r="AB129" s="864"/>
      <c r="AC129" s="864"/>
      <c r="AD129" s="864"/>
      <c r="AE129" s="865"/>
      <c r="AF129" s="866">
        <v>4387334</v>
      </c>
      <c r="AG129" s="864"/>
      <c r="AH129" s="864"/>
      <c r="AI129" s="864"/>
      <c r="AJ129" s="865"/>
      <c r="AK129" s="866">
        <v>4579506</v>
      </c>
      <c r="AL129" s="864"/>
      <c r="AM129" s="864"/>
      <c r="AN129" s="864"/>
      <c r="AO129" s="865"/>
      <c r="AP129" s="867"/>
      <c r="AQ129" s="868"/>
      <c r="AR129" s="868"/>
      <c r="AS129" s="868"/>
      <c r="AT129" s="869"/>
      <c r="AU129" s="286"/>
      <c r="AV129" s="286"/>
      <c r="AW129" s="286"/>
      <c r="AX129" s="833" t="s">
        <v>489</v>
      </c>
      <c r="AY129" s="834"/>
      <c r="AZ129" s="834"/>
      <c r="BA129" s="834"/>
      <c r="BB129" s="834"/>
      <c r="BC129" s="834"/>
      <c r="BD129" s="834"/>
      <c r="BE129" s="835"/>
      <c r="BF129" s="853" t="s">
        <v>130</v>
      </c>
      <c r="BG129" s="854"/>
      <c r="BH129" s="854"/>
      <c r="BI129" s="854"/>
      <c r="BJ129" s="854"/>
      <c r="BK129" s="854"/>
      <c r="BL129" s="855"/>
      <c r="BM129" s="853">
        <v>20</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58" t="s">
        <v>490</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491</v>
      </c>
      <c r="X130" s="861"/>
      <c r="Y130" s="861"/>
      <c r="Z130" s="862"/>
      <c r="AA130" s="863">
        <v>421641</v>
      </c>
      <c r="AB130" s="864"/>
      <c r="AC130" s="864"/>
      <c r="AD130" s="864"/>
      <c r="AE130" s="865"/>
      <c r="AF130" s="866">
        <v>412992</v>
      </c>
      <c r="AG130" s="864"/>
      <c r="AH130" s="864"/>
      <c r="AI130" s="864"/>
      <c r="AJ130" s="865"/>
      <c r="AK130" s="866">
        <v>420890</v>
      </c>
      <c r="AL130" s="864"/>
      <c r="AM130" s="864"/>
      <c r="AN130" s="864"/>
      <c r="AO130" s="865"/>
      <c r="AP130" s="867"/>
      <c r="AQ130" s="868"/>
      <c r="AR130" s="868"/>
      <c r="AS130" s="868"/>
      <c r="AT130" s="869"/>
      <c r="AU130" s="286"/>
      <c r="AV130" s="286"/>
      <c r="AW130" s="286"/>
      <c r="AX130" s="833" t="s">
        <v>492</v>
      </c>
      <c r="AY130" s="834"/>
      <c r="AZ130" s="834"/>
      <c r="BA130" s="834"/>
      <c r="BB130" s="834"/>
      <c r="BC130" s="834"/>
      <c r="BD130" s="834"/>
      <c r="BE130" s="835"/>
      <c r="BF130" s="836">
        <v>7.7</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493</v>
      </c>
      <c r="X131" s="844"/>
      <c r="Y131" s="844"/>
      <c r="Z131" s="845"/>
      <c r="AA131" s="846">
        <v>3572072</v>
      </c>
      <c r="AB131" s="847"/>
      <c r="AC131" s="847"/>
      <c r="AD131" s="847"/>
      <c r="AE131" s="848"/>
      <c r="AF131" s="849">
        <v>3974342</v>
      </c>
      <c r="AG131" s="847"/>
      <c r="AH131" s="847"/>
      <c r="AI131" s="847"/>
      <c r="AJ131" s="848"/>
      <c r="AK131" s="849">
        <v>4158616</v>
      </c>
      <c r="AL131" s="847"/>
      <c r="AM131" s="847"/>
      <c r="AN131" s="847"/>
      <c r="AO131" s="848"/>
      <c r="AP131" s="850"/>
      <c r="AQ131" s="851"/>
      <c r="AR131" s="851"/>
      <c r="AS131" s="851"/>
      <c r="AT131" s="852"/>
      <c r="AU131" s="286"/>
      <c r="AV131" s="286"/>
      <c r="AW131" s="286"/>
      <c r="AX131" s="811" t="s">
        <v>494</v>
      </c>
      <c r="AY131" s="812"/>
      <c r="AZ131" s="812"/>
      <c r="BA131" s="812"/>
      <c r="BB131" s="812"/>
      <c r="BC131" s="812"/>
      <c r="BD131" s="812"/>
      <c r="BE131" s="813"/>
      <c r="BF131" s="814" t="s">
        <v>130</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820" t="s">
        <v>495</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496</v>
      </c>
      <c r="W132" s="824"/>
      <c r="X132" s="824"/>
      <c r="Y132" s="824"/>
      <c r="Z132" s="825"/>
      <c r="AA132" s="826">
        <v>9.8179152040000002</v>
      </c>
      <c r="AB132" s="827"/>
      <c r="AC132" s="827"/>
      <c r="AD132" s="827"/>
      <c r="AE132" s="828"/>
      <c r="AF132" s="829">
        <v>7.224617308</v>
      </c>
      <c r="AG132" s="827"/>
      <c r="AH132" s="827"/>
      <c r="AI132" s="827"/>
      <c r="AJ132" s="828"/>
      <c r="AK132" s="829">
        <v>6.1914348429999997</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497</v>
      </c>
      <c r="W133" s="803"/>
      <c r="X133" s="803"/>
      <c r="Y133" s="803"/>
      <c r="Z133" s="804"/>
      <c r="AA133" s="805">
        <v>11.2</v>
      </c>
      <c r="AB133" s="806"/>
      <c r="AC133" s="806"/>
      <c r="AD133" s="806"/>
      <c r="AE133" s="807"/>
      <c r="AF133" s="805">
        <v>9.6999999999999993</v>
      </c>
      <c r="AG133" s="806"/>
      <c r="AH133" s="806"/>
      <c r="AI133" s="806"/>
      <c r="AJ133" s="807"/>
      <c r="AK133" s="805">
        <v>7.7</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nVugZig2Fx/TO3Sdqv1LC37h3l+P0BNOo6hsHfljNeZusZulNUhKNiK1r+NQZFUFthZi1ePZ1HXFd9CPz6vN7w==" saltValue="3NhIHeAiWVQWCNBvQPazn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BA1" zoomScale="80" zoomScaleNormal="85" zoomScaleSheetLayoutView="8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498</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Oss1g3Pr3t7qJUeB4AGDKbhdeRXn6Ljgnf+H8AsNwD6HARTQy7fCUFOjBD40syoAASH/n4pK63crOZ+o83KOfw==" saltValue="qABCuzeSbGhHiiyZ8HPA/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22" zoomScale="80" zoomScaleNormal="8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HcTnm0qzKEGjVKhDTJ2ItEbe2wWG9yK38JlwUmkal0Iasdv/EmVUqPdccyxWCZH24Y3liVMS0ky4ICirqkr2zQ==" saltValue="q/m/R+Rw/6MDNxSON5H+/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80" zoomScaleSheetLayoutView="80"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499</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500</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6" t="s">
        <v>501</v>
      </c>
      <c r="AP7" s="305"/>
      <c r="AQ7" s="306" t="s">
        <v>502</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7"/>
      <c r="AP8" s="311" t="s">
        <v>503</v>
      </c>
      <c r="AQ8" s="312" t="s">
        <v>504</v>
      </c>
      <c r="AR8" s="313" t="s">
        <v>505</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7" t="s">
        <v>506</v>
      </c>
      <c r="AL9" s="1228"/>
      <c r="AM9" s="1228"/>
      <c r="AN9" s="1229"/>
      <c r="AO9" s="314">
        <v>1450095</v>
      </c>
      <c r="AP9" s="314">
        <v>122392</v>
      </c>
      <c r="AQ9" s="315">
        <v>99000</v>
      </c>
      <c r="AR9" s="316">
        <v>23.6</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7" t="s">
        <v>507</v>
      </c>
      <c r="AL10" s="1228"/>
      <c r="AM10" s="1228"/>
      <c r="AN10" s="1229"/>
      <c r="AO10" s="317">
        <v>145717</v>
      </c>
      <c r="AP10" s="317">
        <v>12299</v>
      </c>
      <c r="AQ10" s="318">
        <v>14922</v>
      </c>
      <c r="AR10" s="319">
        <v>-17.600000000000001</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7" t="s">
        <v>508</v>
      </c>
      <c r="AL11" s="1228"/>
      <c r="AM11" s="1228"/>
      <c r="AN11" s="1229"/>
      <c r="AO11" s="317">
        <v>960</v>
      </c>
      <c r="AP11" s="317">
        <v>81</v>
      </c>
      <c r="AQ11" s="318">
        <v>769</v>
      </c>
      <c r="AR11" s="319">
        <v>-89.5</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7" t="s">
        <v>509</v>
      </c>
      <c r="AL12" s="1228"/>
      <c r="AM12" s="1228"/>
      <c r="AN12" s="1229"/>
      <c r="AO12" s="317" t="s">
        <v>510</v>
      </c>
      <c r="AP12" s="317" t="s">
        <v>510</v>
      </c>
      <c r="AQ12" s="318" t="s">
        <v>510</v>
      </c>
      <c r="AR12" s="319" t="s">
        <v>510</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7" t="s">
        <v>511</v>
      </c>
      <c r="AL13" s="1228"/>
      <c r="AM13" s="1228"/>
      <c r="AN13" s="1229"/>
      <c r="AO13" s="317">
        <v>34073</v>
      </c>
      <c r="AP13" s="317">
        <v>2876</v>
      </c>
      <c r="AQ13" s="318">
        <v>4122</v>
      </c>
      <c r="AR13" s="319">
        <v>-30.2</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7" t="s">
        <v>512</v>
      </c>
      <c r="AL14" s="1228"/>
      <c r="AM14" s="1228"/>
      <c r="AN14" s="1229"/>
      <c r="AO14" s="317" t="s">
        <v>510</v>
      </c>
      <c r="AP14" s="317" t="s">
        <v>510</v>
      </c>
      <c r="AQ14" s="318">
        <v>2449</v>
      </c>
      <c r="AR14" s="319" t="s">
        <v>510</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0" t="s">
        <v>513</v>
      </c>
      <c r="AL15" s="1231"/>
      <c r="AM15" s="1231"/>
      <c r="AN15" s="1232"/>
      <c r="AO15" s="317">
        <v>-83360</v>
      </c>
      <c r="AP15" s="317">
        <v>-7036</v>
      </c>
      <c r="AQ15" s="318">
        <v>-7484</v>
      </c>
      <c r="AR15" s="319">
        <v>-6</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0" t="s">
        <v>189</v>
      </c>
      <c r="AL16" s="1231"/>
      <c r="AM16" s="1231"/>
      <c r="AN16" s="1232"/>
      <c r="AO16" s="317">
        <v>1547485</v>
      </c>
      <c r="AP16" s="317">
        <v>130611</v>
      </c>
      <c r="AQ16" s="318">
        <v>113777</v>
      </c>
      <c r="AR16" s="319">
        <v>14.8</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514</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515</v>
      </c>
      <c r="AP20" s="326" t="s">
        <v>516</v>
      </c>
      <c r="AQ20" s="327" t="s">
        <v>517</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3" t="s">
        <v>518</v>
      </c>
      <c r="AL21" s="1234"/>
      <c r="AM21" s="1234"/>
      <c r="AN21" s="1235"/>
      <c r="AO21" s="330">
        <v>11.23</v>
      </c>
      <c r="AP21" s="331">
        <v>10.16</v>
      </c>
      <c r="AQ21" s="332">
        <v>1.07</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3" t="s">
        <v>519</v>
      </c>
      <c r="AL22" s="1234"/>
      <c r="AM22" s="1234"/>
      <c r="AN22" s="1235"/>
      <c r="AO22" s="335">
        <v>97.9</v>
      </c>
      <c r="AP22" s="336">
        <v>96.4</v>
      </c>
      <c r="AQ22" s="337">
        <v>1.5</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520</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521</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522</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6" t="s">
        <v>501</v>
      </c>
      <c r="AP30" s="305"/>
      <c r="AQ30" s="306" t="s">
        <v>502</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7"/>
      <c r="AP31" s="311" t="s">
        <v>503</v>
      </c>
      <c r="AQ31" s="312" t="s">
        <v>504</v>
      </c>
      <c r="AR31" s="313" t="s">
        <v>505</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6" t="s">
        <v>523</v>
      </c>
      <c r="AL32" s="1217"/>
      <c r="AM32" s="1217"/>
      <c r="AN32" s="1218"/>
      <c r="AO32" s="345">
        <v>427382</v>
      </c>
      <c r="AP32" s="345">
        <v>36072</v>
      </c>
      <c r="AQ32" s="346">
        <v>56454</v>
      </c>
      <c r="AR32" s="347">
        <v>-36.1</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6" t="s">
        <v>524</v>
      </c>
      <c r="AL33" s="1217"/>
      <c r="AM33" s="1217"/>
      <c r="AN33" s="1218"/>
      <c r="AO33" s="345" t="s">
        <v>510</v>
      </c>
      <c r="AP33" s="345" t="s">
        <v>510</v>
      </c>
      <c r="AQ33" s="346" t="s">
        <v>510</v>
      </c>
      <c r="AR33" s="347" t="s">
        <v>510</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6" t="s">
        <v>525</v>
      </c>
      <c r="AL34" s="1217"/>
      <c r="AM34" s="1217"/>
      <c r="AN34" s="1218"/>
      <c r="AO34" s="345" t="s">
        <v>510</v>
      </c>
      <c r="AP34" s="345" t="s">
        <v>510</v>
      </c>
      <c r="AQ34" s="346" t="s">
        <v>510</v>
      </c>
      <c r="AR34" s="347" t="s">
        <v>510</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6" t="s">
        <v>526</v>
      </c>
      <c r="AL35" s="1217"/>
      <c r="AM35" s="1217"/>
      <c r="AN35" s="1218"/>
      <c r="AO35" s="345">
        <v>165641</v>
      </c>
      <c r="AP35" s="345">
        <v>13981</v>
      </c>
      <c r="AQ35" s="346">
        <v>20776</v>
      </c>
      <c r="AR35" s="347">
        <v>-32.700000000000003</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6" t="s">
        <v>527</v>
      </c>
      <c r="AL36" s="1217"/>
      <c r="AM36" s="1217"/>
      <c r="AN36" s="1218"/>
      <c r="AO36" s="345">
        <v>63014</v>
      </c>
      <c r="AP36" s="345">
        <v>5319</v>
      </c>
      <c r="AQ36" s="346">
        <v>4629</v>
      </c>
      <c r="AR36" s="347">
        <v>14.9</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6" t="s">
        <v>528</v>
      </c>
      <c r="AL37" s="1217"/>
      <c r="AM37" s="1217"/>
      <c r="AN37" s="1218"/>
      <c r="AO37" s="345">
        <v>22285</v>
      </c>
      <c r="AP37" s="345">
        <v>1881</v>
      </c>
      <c r="AQ37" s="346">
        <v>590</v>
      </c>
      <c r="AR37" s="347">
        <v>218.8</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3" t="s">
        <v>529</v>
      </c>
      <c r="AL38" s="1214"/>
      <c r="AM38" s="1214"/>
      <c r="AN38" s="1215"/>
      <c r="AO38" s="348">
        <v>46</v>
      </c>
      <c r="AP38" s="348">
        <v>4</v>
      </c>
      <c r="AQ38" s="349">
        <v>4</v>
      </c>
      <c r="AR38" s="337">
        <v>0</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3" t="s">
        <v>530</v>
      </c>
      <c r="AL39" s="1214"/>
      <c r="AM39" s="1214"/>
      <c r="AN39" s="1215"/>
      <c r="AO39" s="345" t="s">
        <v>510</v>
      </c>
      <c r="AP39" s="345" t="s">
        <v>510</v>
      </c>
      <c r="AQ39" s="346">
        <v>-1455</v>
      </c>
      <c r="AR39" s="347" t="s">
        <v>510</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6" t="s">
        <v>531</v>
      </c>
      <c r="AL40" s="1217"/>
      <c r="AM40" s="1217"/>
      <c r="AN40" s="1218"/>
      <c r="AO40" s="345">
        <v>-420890</v>
      </c>
      <c r="AP40" s="345">
        <v>-35524</v>
      </c>
      <c r="AQ40" s="346">
        <v>-55724</v>
      </c>
      <c r="AR40" s="347">
        <v>-36.299999999999997</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9" t="s">
        <v>302</v>
      </c>
      <c r="AL41" s="1220"/>
      <c r="AM41" s="1220"/>
      <c r="AN41" s="1221"/>
      <c r="AO41" s="345">
        <v>257478</v>
      </c>
      <c r="AP41" s="345">
        <v>21732</v>
      </c>
      <c r="AQ41" s="346">
        <v>25274</v>
      </c>
      <c r="AR41" s="347">
        <v>-14</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532</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533</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534</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2" t="s">
        <v>501</v>
      </c>
      <c r="AN49" s="1224" t="s">
        <v>535</v>
      </c>
      <c r="AO49" s="1225"/>
      <c r="AP49" s="1225"/>
      <c r="AQ49" s="1225"/>
      <c r="AR49" s="1226"/>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3"/>
      <c r="AN50" s="361" t="s">
        <v>536</v>
      </c>
      <c r="AO50" s="362" t="s">
        <v>537</v>
      </c>
      <c r="AP50" s="363" t="s">
        <v>538</v>
      </c>
      <c r="AQ50" s="364" t="s">
        <v>539</v>
      </c>
      <c r="AR50" s="365" t="s">
        <v>540</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541</v>
      </c>
      <c r="AL51" s="358"/>
      <c r="AM51" s="366">
        <v>1081762</v>
      </c>
      <c r="AN51" s="367">
        <v>87848</v>
      </c>
      <c r="AO51" s="368">
        <v>6.1</v>
      </c>
      <c r="AP51" s="369">
        <v>78903</v>
      </c>
      <c r="AQ51" s="370">
        <v>-25.6</v>
      </c>
      <c r="AR51" s="371">
        <v>31.7</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542</v>
      </c>
      <c r="AM52" s="374">
        <v>152516</v>
      </c>
      <c r="AN52" s="375">
        <v>12386</v>
      </c>
      <c r="AO52" s="376">
        <v>-27.8</v>
      </c>
      <c r="AP52" s="377">
        <v>49201</v>
      </c>
      <c r="AQ52" s="378">
        <v>11.1</v>
      </c>
      <c r="AR52" s="379">
        <v>-38.9</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543</v>
      </c>
      <c r="AL53" s="358"/>
      <c r="AM53" s="366">
        <v>676048</v>
      </c>
      <c r="AN53" s="367">
        <v>55789</v>
      </c>
      <c r="AO53" s="368">
        <v>-36.5</v>
      </c>
      <c r="AP53" s="369">
        <v>82993</v>
      </c>
      <c r="AQ53" s="370">
        <v>5.2</v>
      </c>
      <c r="AR53" s="371">
        <v>-41.7</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542</v>
      </c>
      <c r="AM54" s="374">
        <v>279760</v>
      </c>
      <c r="AN54" s="375">
        <v>23086</v>
      </c>
      <c r="AO54" s="376">
        <v>86.4</v>
      </c>
      <c r="AP54" s="377">
        <v>46787</v>
      </c>
      <c r="AQ54" s="378">
        <v>-4.9000000000000004</v>
      </c>
      <c r="AR54" s="379">
        <v>91.3</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544</v>
      </c>
      <c r="AL55" s="358"/>
      <c r="AM55" s="366">
        <v>455878</v>
      </c>
      <c r="AN55" s="367">
        <v>37524</v>
      </c>
      <c r="AO55" s="368">
        <v>-32.700000000000003</v>
      </c>
      <c r="AP55" s="369">
        <v>108252</v>
      </c>
      <c r="AQ55" s="370">
        <v>30.4</v>
      </c>
      <c r="AR55" s="371">
        <v>-63.1</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542</v>
      </c>
      <c r="AM56" s="374">
        <v>173629</v>
      </c>
      <c r="AN56" s="375">
        <v>14292</v>
      </c>
      <c r="AO56" s="376">
        <v>-38.1</v>
      </c>
      <c r="AP56" s="377">
        <v>50321</v>
      </c>
      <c r="AQ56" s="378">
        <v>7.6</v>
      </c>
      <c r="AR56" s="379">
        <v>-45.7</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545</v>
      </c>
      <c r="AL57" s="358"/>
      <c r="AM57" s="366">
        <v>275969</v>
      </c>
      <c r="AN57" s="367">
        <v>23069</v>
      </c>
      <c r="AO57" s="368">
        <v>-38.5</v>
      </c>
      <c r="AP57" s="369">
        <v>93492</v>
      </c>
      <c r="AQ57" s="370">
        <v>-13.6</v>
      </c>
      <c r="AR57" s="371">
        <v>-24.9</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542</v>
      </c>
      <c r="AM58" s="374">
        <v>119981</v>
      </c>
      <c r="AN58" s="375">
        <v>10029</v>
      </c>
      <c r="AO58" s="376">
        <v>-29.8</v>
      </c>
      <c r="AP58" s="377">
        <v>53316</v>
      </c>
      <c r="AQ58" s="378">
        <v>6</v>
      </c>
      <c r="AR58" s="379">
        <v>-35.799999999999997</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546</v>
      </c>
      <c r="AL59" s="358"/>
      <c r="AM59" s="366">
        <v>1214891</v>
      </c>
      <c r="AN59" s="367">
        <v>102540</v>
      </c>
      <c r="AO59" s="368">
        <v>344.5</v>
      </c>
      <c r="AP59" s="369">
        <v>94796</v>
      </c>
      <c r="AQ59" s="370">
        <v>1.4</v>
      </c>
      <c r="AR59" s="371">
        <v>343.1</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542</v>
      </c>
      <c r="AM60" s="374">
        <v>624348</v>
      </c>
      <c r="AN60" s="375">
        <v>52696</v>
      </c>
      <c r="AO60" s="376">
        <v>425.4</v>
      </c>
      <c r="AP60" s="377">
        <v>55781</v>
      </c>
      <c r="AQ60" s="378">
        <v>4.5999999999999996</v>
      </c>
      <c r="AR60" s="379">
        <v>420.8</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547</v>
      </c>
      <c r="AL61" s="380"/>
      <c r="AM61" s="381">
        <v>740910</v>
      </c>
      <c r="AN61" s="382">
        <v>61354</v>
      </c>
      <c r="AO61" s="383">
        <v>48.6</v>
      </c>
      <c r="AP61" s="384">
        <v>91687</v>
      </c>
      <c r="AQ61" s="385">
        <v>-0.4</v>
      </c>
      <c r="AR61" s="371">
        <v>49</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542</v>
      </c>
      <c r="AM62" s="374">
        <v>270047</v>
      </c>
      <c r="AN62" s="375">
        <v>22498</v>
      </c>
      <c r="AO62" s="376">
        <v>83.2</v>
      </c>
      <c r="AP62" s="377">
        <v>51081</v>
      </c>
      <c r="AQ62" s="378">
        <v>4.9000000000000004</v>
      </c>
      <c r="AR62" s="379">
        <v>78.3</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bBOkHKpxYfO2litMTdyli7VHdPkEgjSnpx/FdzCVAWPNa+hQbnAFmN+fZ5FaVRBpLBzJzoPMInZL9OrPaEi17g==" saltValue="oV9yng6k+w/UiRE8MkoRkA=="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0" zoomScaleNormal="8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549</v>
      </c>
    </row>
    <row r="120" spans="125:125" ht="13.5" hidden="1" customHeight="1" x14ac:dyDescent="0.15"/>
    <row r="121" spans="125:125" ht="13.5" hidden="1" customHeight="1" x14ac:dyDescent="0.15">
      <c r="DU121" s="292"/>
    </row>
  </sheetData>
  <sheetProtection algorithmName="SHA-512" hashValue="wiWuklUwyAJ+JRv1YnfS7CKNYgu7qng2J1VVnPUHXpU9CRhkDZYrhwtWrNuHQMIlPSagNoGbVc/R6cg23Jv35g==" saltValue="yZb6CwimvgVebRHDmUhzT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0" zoomScaleNormal="8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550</v>
      </c>
    </row>
  </sheetData>
  <sheetProtection algorithmName="SHA-512" hashValue="NR09iwZqvRzRJt2lSP8o3FSJhcHKm5OUOwniDzSwadONwlyF3+dCZgbOzFJPcLOZRj5omrzl0BUgXhM+a807QA==" saltValue="DgjJNh04n/INbr3+J+GY8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80" zoomScaleNormal="8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551</v>
      </c>
      <c r="G46" s="8" t="s">
        <v>552</v>
      </c>
      <c r="H46" s="8" t="s">
        <v>553</v>
      </c>
      <c r="I46" s="8" t="s">
        <v>554</v>
      </c>
      <c r="J46" s="9" t="s">
        <v>555</v>
      </c>
    </row>
    <row r="47" spans="2:10" ht="57.75" customHeight="1" x14ac:dyDescent="0.15">
      <c r="B47" s="10"/>
      <c r="C47" s="1238" t="s">
        <v>3</v>
      </c>
      <c r="D47" s="1238"/>
      <c r="E47" s="1239"/>
      <c r="F47" s="11">
        <v>8.7100000000000009</v>
      </c>
      <c r="G47" s="12">
        <v>29.3</v>
      </c>
      <c r="H47" s="12">
        <v>28.33</v>
      </c>
      <c r="I47" s="12">
        <v>31.39</v>
      </c>
      <c r="J47" s="13">
        <v>30.08</v>
      </c>
    </row>
    <row r="48" spans="2:10" ht="57.75" customHeight="1" x14ac:dyDescent="0.15">
      <c r="B48" s="14"/>
      <c r="C48" s="1240" t="s">
        <v>4</v>
      </c>
      <c r="D48" s="1240"/>
      <c r="E48" s="1241"/>
      <c r="F48" s="15">
        <v>4.74</v>
      </c>
      <c r="G48" s="16">
        <v>5.65</v>
      </c>
      <c r="H48" s="16">
        <v>4.21</v>
      </c>
      <c r="I48" s="16">
        <v>4.45</v>
      </c>
      <c r="J48" s="17">
        <v>3.91</v>
      </c>
    </row>
    <row r="49" spans="2:10" ht="57.75" customHeight="1" thickBot="1" x14ac:dyDescent="0.2">
      <c r="B49" s="18"/>
      <c r="C49" s="1242" t="s">
        <v>5</v>
      </c>
      <c r="D49" s="1242"/>
      <c r="E49" s="1243"/>
      <c r="F49" s="19" t="s">
        <v>556</v>
      </c>
      <c r="G49" s="20">
        <v>21.35</v>
      </c>
      <c r="H49" s="20">
        <v>1.87</v>
      </c>
      <c r="I49" s="20">
        <v>9.61</v>
      </c>
      <c r="J49" s="21">
        <v>2.46</v>
      </c>
    </row>
    <row r="50" spans="2:10" ht="13.5" customHeight="1" x14ac:dyDescent="0.15"/>
  </sheetData>
  <sheetProtection algorithmName="SHA-512" hashValue="3XFuHCLYMJgv/NOJDh1qKVLw/VkHldrWsKysM/uZ403sORHqDCjQg9yCYMRws8RfGcRMfHb0G6Gz5lrB7XCjiA==" saltValue="2GagJQyyWU8r5fjLaj3Qs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2022-09-15T23:39:04Z</cp:lastPrinted>
  <dcterms:created xsi:type="dcterms:W3CDTF">2022-02-02T05:43:47Z</dcterms:created>
  <dcterms:modified xsi:type="dcterms:W3CDTF">2022-09-15T23:39:05Z</dcterms:modified>
  <cp:category/>
</cp:coreProperties>
</file>