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r05-hp.RYUOH-INT\Desktop\"/>
    </mc:Choice>
  </mc:AlternateContent>
  <xr:revisionPtr revIDLastSave="0" documentId="13_ncr:1_{5B505236-7FBE-4405-805A-3668662A9FC9}" xr6:coauthVersionLast="47" xr6:coauthVersionMax="47" xr10:uidLastSave="{00000000-0000-0000-0000-000000000000}"/>
  <bookViews>
    <workbookView xWindow="-120" yWindow="-120" windowWidth="38640" windowHeight="212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U63" i="12"/>
  <c r="AP63" i="12"/>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W34" i="10"/>
  <c r="BW35" i="10" s="1"/>
  <c r="BW36" i="10" s="1"/>
  <c r="BW37" i="10" s="1"/>
  <c r="BW38" i="10" s="1"/>
  <c r="BW39" i="10" s="1"/>
  <c r="BW40" i="10" s="1"/>
  <c r="BW41" i="10" s="1"/>
  <c r="BW42" i="10" s="1"/>
  <c r="BE34" i="10"/>
  <c r="C34" i="10"/>
  <c r="CO34" i="10" l="1"/>
  <c r="CO35" i="10" s="1"/>
  <c r="C35" i="10"/>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<sst xmlns="http://schemas.openxmlformats.org/spreadsheetml/2006/main" count="1138" uniqueCount="614">
  <si>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</si>
  <si>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</si>
  <si>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</si>
  <si>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</si>
  <si>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</si>
  <si>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</si>
  <si>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</si>
  <si>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</si>
  <si>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</si>
  <si>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</si>
  <si>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</si>
  <si>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</si>
  <si>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</si>
  <si>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</si>
  <si>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</si>
  <si>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</si>
  <si>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</si>
  <si>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</si>
  <si>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</si>
  <si>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</si>
  <si>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</si>
  <si>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</si>
  <si>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</si>
  <si>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</si>
  <si>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</si>
  <si>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</si>
  <si>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</si>
  <si>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</si>
  <si>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</si>
  <si>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</si>
  <si>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</si>
  <si>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</si>
  <si>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</si>
  <si>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</si>
  <si>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</si>
  <si>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</si>
  <si>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</si>
  <si>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</si>
  <si>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</si>
  <si>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</si>
  <si>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</si>
  <si>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</si>
  <si>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</si>
  <si>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</si>
  <si>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</si>
  <si>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</si>
  <si>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</si>
  <si>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</si>
  <si>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</si>
  <si>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</si>
  <si>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</si>
  <si>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</si>
  <si>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</si>
  <si>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</si>
  <si>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</si>
  <si>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</si>
  <si>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</si>
  <si>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</si>
  <si>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</si>
  <si>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</si>
  <si>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</si>
  <si>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</si>
  <si>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</si>
  <si>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</si>
  <si>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</si>
  <si>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</si>
  <si>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</si>
  <si>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</si>
  <si>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</si>
  <si>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</si>
  <si>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</si>
  <si>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</si>
  <si>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</si>
  <si>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</si>
  <si>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</si>
  <si>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</si>
  <si>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</si>
  <si>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</si>
  <si>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</si>
  <si>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</si>
  <si>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</si>
  <si>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</si>
  <si>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</si>
  <si>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</si>
  <si>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</si>
  <si>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</si>
  <si>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</si>
  <si>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</si>
  <si>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</si>
  <si>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</si>
  <si>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</si>
  <si>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</si>
  <si>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</si>
  <si>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</si>
  <si>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</si>
  <si>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</si>
  <si>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</si>
  <si>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</si>
  <si>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</si>
  <si>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</si>
  <si>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</si>
  <si>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</si>
  <si>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</si>
  <si>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</si>
  <si>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</si>
  <si>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</si>
  <si>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</si>
  <si>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</si>
  <si>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</si>
  <si>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</si>
  <si>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</si>
  <si>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</si>
  <si>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</si>
  <si>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</si>
  <si>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</si>
  <si>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</si>
  <si>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</si>
  <si>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</si>
  <si>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</si>
  <si>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</si>
  <si>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</si>
  <si>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</si>
  <si>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</si>
  <si>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</si>
  <si>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</si>
  <si>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</si>
  <si>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</si>
  <si>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</si>
  <si>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</si>
  <si>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</si>
  <si>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</si>
  <si>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</si>
  <si>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</si>
  <si>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</si>
  <si>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</si>
  <si>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</si>
  <si>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</si>
  <si>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</si>
  <si>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</si>
  <si>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</si>
  <si>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</si>
  <si>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</si>
  <si>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</si>
  <si>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</si>
  <si>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</si>
  <si>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</si>
  <si>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</si>
  <si>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</si>
  <si>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</si>
  <si>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</si>
  <si>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</si>
  <si>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</si>
  <si>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</si>
  <si>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</si>
  <si>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</si>
  <si>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</si>
  <si>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</si>
  <si>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</si>
  <si>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</si>
  <si>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</si>
  <si>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</si>
  <si>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</si>
  <si>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</si>
  <si>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</si>
  <si>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</si>
  <si>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</si>
  <si>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</si>
  <si>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</si>
  <si>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</si>
  <si>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</si>
  <si>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</si>
  <si>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</si>
  <si>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</si>
  <si>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</si>
  <si>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</si>
  <si>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</si>
  <si>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</si>
  <si>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</si>
  <si>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</si>
  <si>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</si>
  <si>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</si>
  <si>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</si>
  <si>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</si>
  <si>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</si>
  <si>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</si>
  <si>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</si>
  <si>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</si>
  <si>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</si>
  <si>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</si>
  <si>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</si>
  <si>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</si>
  <si>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</si>
  <si>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</si>
  <si>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</si>
  <si>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</si>
  <si>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</si>
  <si>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</si>
  <si>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</si>
  <si>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</si>
  <si>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</si>
  <si>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</si>
  <si>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</si>
  <si>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</si>
  <si>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</si>
  <si>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</si>
  <si>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</si>
  <si>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</si>
  <si>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</si>
  <si>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</si>
  <si>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</si>
  <si>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滋賀県竜王町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</si>
  <si>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</si>
  <si>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</si>
  <si>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</si>
  <si>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</si>
  <si>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</si>
  <si>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</si>
  <si>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</si>
  <si>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</si>
  <si>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</si>
  <si>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</si>
  <si>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</si>
  <si>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</si>
  <si>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</si>
  <si>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</si>
  <si>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</si>
  <si>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</si>
  <si>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</si>
  <si>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</si>
  <si>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</si>
  <si>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</si>
  <si>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</si>
  <si>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</si>
  <si>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</si>
  <si>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</si>
  <si>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</si>
  <si>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</si>
  <si>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</si>
  <si>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</si>
  <si>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</si>
  <si>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</si>
  <si>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</si>
  <si>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</si>
  <si>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</si>
  <si>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</si>
  <si>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</si>
  <si>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</si>
  <si>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</si>
  <si>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</si>
  <si>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</si>
  <si>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</si>
  <si>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</si>
  <si>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</si>
  <si>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</si>
  <si>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</si>
  <si>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</si>
  <si>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</si>
  <si>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</si>
  <si>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</si>
  <si>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</si>
  <si>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</si>
  <si>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</si>
  <si>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</si>
  <si>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</si>
  <si>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</si>
  <si>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</si>
  <si>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</si>
  <si>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</si>
  <si>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</si>
  <si>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</si>
  <si>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</si>
  <si>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</si>
  <si>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</si>
  <si>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</si>
  <si>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</si>
  <si>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</si>
  <si>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</si>
  <si>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</si>
  <si>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</si>
  <si>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</si>
  <si>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</si>
  <si>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</si>
  <si>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</si>
  <si>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</si>
  <si>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</si>
  <si>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</si>
  <si>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</si>
  <si>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</si>
  <si>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</si>
  <si>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</si>
  <si>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</si>
  <si>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</si>
  <si>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</si>
  <si>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</si>
  <si>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</si>
  <si>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</si>
  <si>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</si>
  <si>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</si>
  <si>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滋賀県竜王町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</si>
  <si>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</si>
  <si>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</si>
  <si>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</si>
  <si>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</si>
  <si>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</si>
  <si>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</si>
  <si>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</si>
  <si>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</si>
  <si>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</si>
  <si>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</si>
  <si>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</si>
  <si>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</si>
  <si>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</si>
  <si>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</si>
  <si>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</si>
  <si>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</si>
  <si>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</si>
  <si>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</si>
  <si>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</si>
  <si>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</si>
  <si>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</si>
  <si>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</si>
  <si>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</si>
  <si>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</si>
  <si>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</si>
  <si>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</si>
  <si>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</si>
  <si>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</si>
  <si>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</si>
  <si>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</si>
  <si>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</si>
  <si>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</si>
  <si>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</si>
  <si>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</si>
  <si>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</si>
  <si>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</si>
  <si>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</si>
  <si>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</si>
  <si>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</si>
  <si>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</si>
  <si>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</si>
  <si>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</si>
  <si>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</si>
  <si>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</si>
  <si>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</si>
  <si>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</si>
  <si>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</si>
  <si>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</si>
  <si>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</si>
  <si>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</si>
  <si>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</si>
  <si>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</si>
  <si>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</si>
  <si>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</si>
  <si>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</si>
  <si>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</si>
  <si>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</si>
  <si>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</si>
  <si>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</si>
  <si>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</si>
  <si>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</si>
  <si>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</si>
  <si>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</si>
  <si>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</si>
  <si>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</si>
  <si>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</si>
  <si>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</si>
  <si>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</si>
  <si>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</si>
  <si>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</si>
  <si>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</si>
  <si>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</si>
  <si>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</si>
  <si>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</si>
  <si>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</si>
  <si>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</si>
  <si>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</si>
  <si>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</si>
  <si>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</si>
  <si>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</si>
  <si>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</si>
  <si>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</si>
  <si>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</si>
  <si>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</si>
  <si>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</si>
  <si>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</si>
  <si>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</si>
  <si>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</si>
  <si>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</si>
  <si>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</si>
  <si>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</si>
  <si>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</si>
  <si>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</si>
  <si>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</si>
  <si>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</si>
  <si>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</si>
  <si>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</si>
  <si>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</si>
  <si>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</si>
  <si>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</si>
  <si>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</si>
  <si>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</si>
  <si>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</si>
  <si>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</si>
  <si>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</si>
  <si>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</si>
  <si>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</si>
  <si>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</si>
  <si>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</si>
  <si>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</si>
  <si>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</si>
  <si>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</si>
  <si>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</si>
  <si>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</si>
  <si>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</si>
  <si>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</si>
  <si>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</si>
  <si>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</si>
  <si>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</si>
  <si>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</si>
  <si>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</si>
  <si>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</si>
  <si>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</si>
  <si>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</si>
  <si>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</si>
  <si>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</si>
  <si>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</si>
  <si>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</si>
  <si>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</si>
  <si>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</si>
  <si>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</si>
  <si>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</si>
  <si>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</si>
  <si>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</si>
  <si>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</si>
  <si>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</si>
  <si>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</si>
  <si>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</si>
  <si>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</si>
  <si>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</si>
  <si>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</si>
  <si>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</si>
  <si>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</si>
  <si>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</si>
  <si>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</si>
  <si>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</si>
  <si>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</si>
  <si>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</si>
  <si>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</si>
  <si>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</si>
  <si>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</si>
  <si>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</si>
  <si>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</si>
  <si>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</si>
  <si>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</si>
  <si>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</si>
  <si>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</si>
  <si>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</si>
  <si>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</si>
  <si>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</si>
  <si>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</si>
  <si>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</si>
  <si>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</si>
  <si>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</si>
  <si>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</si>
  <si>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</si>
  <si>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</si>
  <si>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</si>
  <si>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</si>
  <si>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</si>
  <si>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</si>
  <si>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</si>
  <si>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</si>
  <si>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</si>
  <si>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</si>
  <si>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</si>
  <si>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</si>
  <si>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</si>
  <si>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</si>
  <si>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</si>
  <si>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</si>
  <si>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</si>
  <si>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</si>
  <si>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</si>
  <si>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</si>
  <si>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</si>
  <si>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</si>
  <si>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</si>
  <si>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</si>
  <si>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</si>
  <si>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</si>
  <si>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</si>
  <si>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</si>
  <si>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</si>
  <si>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</si>
  <si>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</si>
  <si>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</si>
  <si>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</si>
  <si>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</si>
  <si>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</si>
  <si>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</si>
  <si>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</si>
  <si>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</si>
  <si>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</si>
  <si>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</si>
  <si>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八日市布引ライフ組合</t>
    <rPh sb="0" eb="3">
      <t>ヨウカイチ</t>
    </rPh>
    <rPh sb="3" eb="5">
      <t>ヌノビキ</t>
    </rPh>
    <rPh sb="8" eb="10">
      <t>クミアイ</t>
    </rPh>
    <phoneticPr fontId="2"/>
  </si>
  <si>
    <t>滋賀県市町村議会議員公務災害補償等組合</t>
    <rPh sb="0" eb="3">
      <t>シガケン</t>
    </rPh>
    <rPh sb="3" eb="6">
      <t>シチョウソン</t>
    </rPh>
    <rPh sb="6" eb="10">
      <t>ギカイギイン</t>
    </rPh>
    <rPh sb="10" eb="12">
      <t>コウム</t>
    </rPh>
    <rPh sb="12" eb="14">
      <t>サイガイ</t>
    </rPh>
    <rPh sb="14" eb="17">
      <t>ホショウトウ</t>
    </rPh>
    <rPh sb="17" eb="19">
      <t>クミアイ</t>
    </rPh>
    <phoneticPr fontId="2"/>
  </si>
  <si>
    <t>中部清掃組合</t>
    <rPh sb="0" eb="2">
      <t>チュウブ</t>
    </rPh>
    <rPh sb="2" eb="6">
      <t>セイソウクミアイ</t>
    </rPh>
    <phoneticPr fontId="2"/>
  </si>
  <si>
    <t>東近江行政組合（一般会計）</t>
    <rPh sb="0" eb="3">
      <t>ヒガシオウミ</t>
    </rPh>
    <rPh sb="3" eb="7">
      <t>ギョウセイクミアイ</t>
    </rPh>
    <rPh sb="8" eb="10">
      <t>イッパン</t>
    </rPh>
    <rPh sb="10" eb="12">
      <t>カイケイ</t>
    </rPh>
    <phoneticPr fontId="2"/>
  </si>
  <si>
    <t>東近江行政組合（救急医療特別会計）</t>
    <rPh sb="0" eb="3">
      <t>ヒガシオウミ</t>
    </rPh>
    <rPh sb="3" eb="7">
      <t>ギョウセイクミアイ</t>
    </rPh>
    <rPh sb="8" eb="10">
      <t>キュウキュウ</t>
    </rPh>
    <rPh sb="10" eb="12">
      <t>イリョウ</t>
    </rPh>
    <rPh sb="12" eb="14">
      <t>トクベツ</t>
    </rPh>
    <rPh sb="14" eb="16">
      <t>カイケイ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</si>
  <si>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</si>
  <si>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8">
      <t>コウキコウレイシャ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</si>
  <si>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4">
      <t>コウイキレンゴウ</t>
    </rPh>
    <rPh sb="15" eb="20">
      <t>コウキコウレイシャ</t>
    </rPh>
    <rPh sb="20" eb="22">
      <t>イリョウ</t>
    </rPh>
    <rPh sb="22" eb="26">
      <t>トクベツカイケイ</t>
    </rPh>
    <phoneticPr fontId="2"/>
  </si>
  <si>
    <t>竜王町地域振興事業団</t>
    <rPh sb="0" eb="3">
      <t>リュウオウチョウ</t>
    </rPh>
    <rPh sb="3" eb="10">
      <t>チイキシンコウジギョウダン</t>
    </rPh>
    <phoneticPr fontId="2"/>
  </si>
  <si>
    <t>みらいパーク竜王</t>
    <rPh sb="6" eb="8">
      <t>リュウオウ</t>
    </rPh>
    <phoneticPr fontId="2"/>
  </si>
  <si>
    <t>教育厚生施設等整備基金</t>
    <rPh sb="0" eb="4">
      <t>キョウイクコウセイ</t>
    </rPh>
    <rPh sb="4" eb="7">
      <t>シセツトウ</t>
    </rPh>
    <rPh sb="7" eb="11">
      <t>セイビキキン</t>
    </rPh>
    <phoneticPr fontId="5"/>
  </si>
  <si>
    <t>竜王町立竜王小学校改築基金</t>
    <rPh sb="0" eb="4">
      <t>リュウオウチョウリツ</t>
    </rPh>
    <rPh sb="4" eb="9">
      <t>リュウオウショウガッコウ</t>
    </rPh>
    <rPh sb="9" eb="13">
      <t>カイチクキキン</t>
    </rPh>
    <phoneticPr fontId="5"/>
  </si>
  <si>
    <t>未来につなぐふるさと交竜基金</t>
    <rPh sb="0" eb="2">
      <t>ミライ</t>
    </rPh>
    <rPh sb="10" eb="11">
      <t>コウ</t>
    </rPh>
    <rPh sb="11" eb="12">
      <t>リュウ</t>
    </rPh>
    <rPh sb="12" eb="14">
      <t>キキン</t>
    </rPh>
    <phoneticPr fontId="5"/>
  </si>
  <si>
    <t>滋賀竜王工業団地維持管理基金</t>
    <rPh sb="0" eb="2">
      <t>シガ</t>
    </rPh>
    <rPh sb="2" eb="8">
      <t>リュウオウコウギョウダンチ</t>
    </rPh>
    <rPh sb="8" eb="12">
      <t>イジカンリ</t>
    </rPh>
    <rPh sb="12" eb="14">
      <t>キキン</t>
    </rPh>
    <phoneticPr fontId="5"/>
  </si>
  <si>
    <t>地域福祉基金</t>
    <rPh sb="0" eb="2">
      <t>チイキ</t>
    </rPh>
    <rPh sb="2" eb="6">
      <t>フクシキキン</t>
    </rPh>
    <phoneticPr fontId="5"/>
  </si>
  <si>
    <t>-</t>
    <phoneticPr fontId="2"/>
  </si>
  <si>
    <t>滋賀県市町村職員退職手当組合</t>
    <rPh sb="0" eb="6">
      <t>シガケンシチョウソン</t>
    </rPh>
    <rPh sb="6" eb="8">
      <t>ショクイン</t>
    </rPh>
    <rPh sb="8" eb="10">
      <t>タイショク</t>
    </rPh>
    <rPh sb="10" eb="12">
      <t>テアテ</t>
    </rPh>
    <rPh sb="12" eb="14">
      <t>クミアイ</t>
    </rPh>
    <phoneticPr fontId="2"/>
  </si>
  <si>
    <t xml:space="preserve">※8：職員の状況については、令和3年地方公務員給与実態調査に基づいている。 </t>
  </si>
  <si>
    <t>令和3年度</t>
    <phoneticPr fontId="25"/>
  </si>
  <si>
    <t>歳出の状況（単位 千円・％）</t>
    <phoneticPr fontId="5"/>
  </si>
  <si>
    <t>地方譲与税</t>
    <phoneticPr fontId="5"/>
  </si>
  <si>
    <t>　法定普通税</t>
    <phoneticPr fontId="5"/>
  </si>
  <si>
    <t>-</t>
    <phoneticPr fontId="5"/>
  </si>
  <si>
    <t>　　市町村民税</t>
    <phoneticPr fontId="5"/>
  </si>
  <si>
    <t>-</t>
    <phoneticPr fontId="5"/>
  </si>
  <si>
    <t>　　　所得割</t>
    <phoneticPr fontId="5"/>
  </si>
  <si>
    <t>-</t>
    <phoneticPr fontId="5"/>
  </si>
  <si>
    <t>　　　法人均等割</t>
    <phoneticPr fontId="5"/>
  </si>
  <si>
    <t>-</t>
    <phoneticPr fontId="5"/>
  </si>
  <si>
    <t>　　　法人税割</t>
    <phoneticPr fontId="5"/>
  </si>
  <si>
    <t>　　固定資産税</t>
    <phoneticPr fontId="5"/>
  </si>
  <si>
    <t>-</t>
    <phoneticPr fontId="5"/>
  </si>
  <si>
    <t>　　　うち純固定資産税</t>
    <phoneticPr fontId="5"/>
  </si>
  <si>
    <t>-</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</si>
  <si>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</si>
  <si>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</si>
  <si>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</si>
  <si>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</si>
  <si>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</si>
  <si>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</si>
  <si>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</si>
  <si>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</si>
  <si>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</si>
  <si>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</si>
  <si>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</si>
  <si>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</si>
  <si>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</si>
  <si>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</si>
  <si>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</si>
  <si>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</si>
  <si>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</si>
  <si>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</si>
  <si>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</si>
  <si>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</si>
  <si>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</si>
  <si>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</si>
  <si>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</si>
  <si>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</si>
  <si>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</si>
  <si>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</si>
  <si>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</si>
  <si>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</si>
  <si>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</si>
  <si>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</si>
  <si>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</si>
  <si>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t>
    <phoneticPr fontId="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</si>
  <si>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</si>
  <si>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</si>
  <si>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</si>
  <si>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</si>
  <si>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</si>
  <si>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</si>
  <si>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</si>
  <si>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</si>
  <si>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</si>
  <si>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</si>
  <si>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</si>
  <si>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</si>
  <si>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</si>
  <si>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</si>
  <si>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</si>
  <si>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</si>
  <si>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</si>
  <si>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</si>
  <si>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</si>
  <si>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</si>
  <si>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</si>
  <si>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</si>
  <si>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</si>
  <si>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</si>
  <si>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</si>
  <si>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</si>
  <si>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</si>
  <si>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</si>
  <si>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</si>
  <si>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</si>
  <si>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</si>
  <si>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</si>
  <si>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</si>
  <si>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</si>
  <si>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</si>
  <si>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</si>
  <si>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</si>
  <si>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</si>
  <si>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</si>
  <si>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</si>
  <si>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</si>
  <si>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</si>
  <si>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について、類似団体平均値は8.5%であるが、基金等の充当可能財源が将来負担額を上回ったことから令和２年度に引き続き数値は算定されなかった。これは、公営企業債等繰入見込額、組合負担等見込額等の減少によるものである。　しかしながら、今後大規模建設事業を予定しており、税収についても安定しない傾向にあるため、引き続き地方債および基金の適正な管理に努める必要がある。</t>
    <phoneticPr fontId="5"/>
  </si>
  <si>
    <t>　実質公債費比率については、元利償還金、組合等が起こした地方債の元利償還金に対する負担金等の減少等により類似団体内平均値を下回る数値となった。
　将来負担比率については、公営企業債等繰入見込額、組合負担等見込額等が減少していること等により、基金等の充当可能財源が将来負担額を上回ったことから令和２年度に引き続き数値は算定されなかった。しかしながら、今後大規模建設事業を予定しており、税収についても安定しない傾向にあるため、引き続き地方債および基金の適正な管理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</si>
</sst>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C5F9348-C5FB-4E9E-AEC1-47552795A74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2E3-46CC-BFB4-A54EF70EDC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55789</c:v>
                </c:pt>
                <c:pt idx="1">
                  <c:v>37524</c:v>
                </c:pt>
                <c:pt idx="2">
                  <c:v>23069</c:v>
                </c:pt>
                <c:pt idx="3">
                  <c:v>102540</c:v>
                </c:pt>
                <c:pt idx="4">
                  <c:v>34708</c:v>
                </c:pt>
              </c:numCache>
            </c:numRef>
          </c:val>
          <c:smooth val="0"/>
          <c:extLst>
            <c:ext xmlns:c16="http://schemas.microsoft.com/office/drawing/2014/chart" uri="{C3380CC4-5D6E-409C-BE32-E72D297353CC}">
              <c16:uniqueId val="{00000001-C2E3-46CC-BFB4-A54EF70EDC90}"/>
            </c:ext>
          </c:extLst>
        </c:ser>
        <c:dLbls>
          <c:showLegendKey val="0"/>
          <c:showVal val="0"/>
          <c:showCatName val="0"/>
          <c:showSerName val="0"/>
          <c:showPercent val="0"/>
          <c:showBubbleSize val="0"/>
        </c:dLbls>
        <c:marker val="1"/>
        <c:smooth val="0"/>
        <c:axId val="2032272208"/>
        <c:axId val="2032274928"/>
      </c:lineChart>
      <c:catAx>
        <c:axId val="2032272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274928"/>
        <c:crosses val="autoZero"/>
        <c:auto val="1"/>
        <c:lblAlgn val="ctr"/>
        <c:lblOffset val="100"/>
        <c:tickLblSkip val="1"/>
        <c:tickMarkSkip val="1"/>
        <c:noMultiLvlLbl val="0"/>
      </c:catAx>
      <c:valAx>
        <c:axId val="2032274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227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5.65</c:v>
                </c:pt>
                <c:pt idx="1">
                  <c:v>4.21</c:v>
                </c:pt>
                <c:pt idx="2">
                  <c:v>4.45</c:v>
                </c:pt>
                <c:pt idx="3">
                  <c:v>3.91</c:v>
                </c:pt>
                <c:pt idx="4">
                  <c:v>9.7799999999999994</c:v>
                </c:pt>
              </c:numCache>
            </c:numRef>
          </c:val>
          <c:extLst>
            <c:ext xmlns:c16="http://schemas.microsoft.com/office/drawing/2014/chart" uri="{C3380CC4-5D6E-409C-BE32-E72D297353CC}">
              <c16:uniqueId val="{00000000-1FD7-457D-A361-C970899A8C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29.3</c:v>
                </c:pt>
                <c:pt idx="1">
                  <c:v>28.33</c:v>
                </c:pt>
                <c:pt idx="2">
                  <c:v>31.39</c:v>
                </c:pt>
                <c:pt idx="3">
                  <c:v>30.08</c:v>
                </c:pt>
                <c:pt idx="4">
                  <c:v>39.840000000000003</c:v>
                </c:pt>
              </c:numCache>
            </c:numRef>
          </c:val>
          <c:extLst>
            <c:ext xmlns:c16="http://schemas.microsoft.com/office/drawing/2014/chart" uri="{C3380CC4-5D6E-409C-BE32-E72D297353CC}">
              <c16:uniqueId val="{00000001-1FD7-457D-A361-C970899A8C8C}"/>
            </c:ext>
          </c:extLst>
        </c:ser>
        <c:dLbls>
          <c:showLegendKey val="0"/>
          <c:showVal val="0"/>
          <c:showCatName val="0"/>
          <c:showSerName val="0"/>
          <c:showPercent val="0"/>
          <c:showBubbleSize val="0"/>
        </c:dLbls>
        <c:gapWidth val="250"/>
        <c:overlap val="100"/>
        <c:axId val="2032284176"/>
        <c:axId val="203228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21.35</c:v>
                </c:pt>
                <c:pt idx="1">
                  <c:v>1.87</c:v>
                </c:pt>
                <c:pt idx="2">
                  <c:v>9.61</c:v>
                </c:pt>
                <c:pt idx="3">
                  <c:v>2.46</c:v>
                </c:pt>
                <c:pt idx="4">
                  <c:v>10.82</c:v>
                </c:pt>
              </c:numCache>
            </c:numRef>
          </c:val>
          <c:smooth val="0"/>
          <c:extLst>
            <c:ext xmlns:c16="http://schemas.microsoft.com/office/drawing/2014/chart" uri="{C3380CC4-5D6E-409C-BE32-E72D297353CC}">
              <c16:uniqueId val="{00000002-1FD7-457D-A361-C970899A8C8C}"/>
            </c:ext>
          </c:extLst>
        </c:ser>
        <c:dLbls>
          <c:showLegendKey val="0"/>
          <c:showVal val="0"/>
          <c:showCatName val="0"/>
          <c:showSerName val="0"/>
          <c:showPercent val="0"/>
          <c:showBubbleSize val="0"/>
        </c:dLbls>
        <c:marker val="1"/>
        <c:smooth val="0"/>
        <c:axId val="2032284176"/>
        <c:axId val="2032287440"/>
      </c:lineChart>
      <c:catAx>
        <c:axId val="203228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2287440"/>
        <c:crosses val="autoZero"/>
        <c:auto val="1"/>
        <c:lblAlgn val="ctr"/>
        <c:lblOffset val="100"/>
        <c:tickLblSkip val="1"/>
        <c:tickMarkSkip val="1"/>
        <c:noMultiLvlLbl val="0"/>
      </c:catAx>
      <c:valAx>
        <c:axId val="203228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8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25-4802-BD8A-D75AA619DE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25-4802-BD8A-D75AA619DE3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825-4802-BD8A-D75AA619DE3F}"/>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c:v>
                </c:pt>
                <c:pt idx="8">
                  <c:v>#N/A</c:v>
                </c:pt>
                <c:pt idx="9">
                  <c:v>0.04</c:v>
                </c:pt>
              </c:numCache>
            </c:numRef>
          </c:val>
          <c:extLst>
            <c:ext xmlns:c16="http://schemas.microsoft.com/office/drawing/2014/chart" uri="{C3380CC4-5D6E-409C-BE32-E72D297353CC}">
              <c16:uniqueId val="{00000003-A825-4802-BD8A-D75AA619DE3F}"/>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0.14000000000000001</c:v>
                </c:pt>
                <c:pt idx="4">
                  <c:v>#N/A</c:v>
                </c:pt>
                <c:pt idx="5">
                  <c:v>0.13</c:v>
                </c:pt>
                <c:pt idx="6">
                  <c:v>#N/A</c:v>
                </c:pt>
                <c:pt idx="7">
                  <c:v>0.11</c:v>
                </c:pt>
                <c:pt idx="8">
                  <c:v>#N/A</c:v>
                </c:pt>
                <c:pt idx="9">
                  <c:v>0.21</c:v>
                </c:pt>
              </c:numCache>
            </c:numRef>
          </c:val>
          <c:extLst>
            <c:ext xmlns:c16="http://schemas.microsoft.com/office/drawing/2014/chart" uri="{C3380CC4-5D6E-409C-BE32-E72D297353CC}">
              <c16:uniqueId val="{00000004-A825-4802-BD8A-D75AA619DE3F}"/>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3.31</c:v>
                </c:pt>
                <c:pt idx="2">
                  <c:v>#N/A</c:v>
                </c:pt>
                <c:pt idx="3">
                  <c:v>0.69</c:v>
                </c:pt>
                <c:pt idx="4">
                  <c:v>#N/A</c:v>
                </c:pt>
                <c:pt idx="5">
                  <c:v>0.35</c:v>
                </c:pt>
                <c:pt idx="6">
                  <c:v>#N/A</c:v>
                </c:pt>
                <c:pt idx="7">
                  <c:v>0.16</c:v>
                </c:pt>
                <c:pt idx="8">
                  <c:v>#N/A</c:v>
                </c:pt>
                <c:pt idx="9">
                  <c:v>0.31</c:v>
                </c:pt>
              </c:numCache>
            </c:numRef>
          </c:val>
          <c:extLst>
            <c:ext xmlns:c16="http://schemas.microsoft.com/office/drawing/2014/chart" uri="{C3380CC4-5D6E-409C-BE32-E72D297353CC}">
              <c16:uniqueId val="{00000005-A825-4802-BD8A-D75AA619DE3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0.61</c:v>
                </c:pt>
                <c:pt idx="2">
                  <c:v>#N/A</c:v>
                </c:pt>
                <c:pt idx="3">
                  <c:v>0.84</c:v>
                </c:pt>
                <c:pt idx="4">
                  <c:v>#N/A</c:v>
                </c:pt>
                <c:pt idx="5">
                  <c:v>0.72</c:v>
                </c:pt>
                <c:pt idx="6">
                  <c:v>#N/A</c:v>
                </c:pt>
                <c:pt idx="7">
                  <c:v>0.81</c:v>
                </c:pt>
                <c:pt idx="8">
                  <c:v>#N/A</c:v>
                </c:pt>
                <c:pt idx="9">
                  <c:v>1.25</c:v>
                </c:pt>
              </c:numCache>
            </c:numRef>
          </c:val>
          <c:extLst>
            <c:ext xmlns:c16="http://schemas.microsoft.com/office/drawing/2014/chart" uri="{C3380CC4-5D6E-409C-BE32-E72D297353CC}">
              <c16:uniqueId val="{00000006-A825-4802-BD8A-D75AA619DE3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2.0299999999999998</c:v>
                </c:pt>
                <c:pt idx="4">
                  <c:v>#N/A</c:v>
                </c:pt>
                <c:pt idx="5">
                  <c:v>2.29</c:v>
                </c:pt>
                <c:pt idx="6">
                  <c:v>#N/A</c:v>
                </c:pt>
                <c:pt idx="7">
                  <c:v>2.62</c:v>
                </c:pt>
                <c:pt idx="8">
                  <c:v>#N/A</c:v>
                </c:pt>
                <c:pt idx="9">
                  <c:v>3.53</c:v>
                </c:pt>
              </c:numCache>
            </c:numRef>
          </c:val>
          <c:extLst>
            <c:ext xmlns:c16="http://schemas.microsoft.com/office/drawing/2014/chart" uri="{C3380CC4-5D6E-409C-BE32-E72D297353CC}">
              <c16:uniqueId val="{00000007-A825-4802-BD8A-D75AA619DE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5.62</c:v>
                </c:pt>
                <c:pt idx="2">
                  <c:v>#N/A</c:v>
                </c:pt>
                <c:pt idx="3">
                  <c:v>4.18</c:v>
                </c:pt>
                <c:pt idx="4">
                  <c:v>#N/A</c:v>
                </c:pt>
                <c:pt idx="5">
                  <c:v>4.42</c:v>
                </c:pt>
                <c:pt idx="6">
                  <c:v>#N/A</c:v>
                </c:pt>
                <c:pt idx="7">
                  <c:v>3.9</c:v>
                </c:pt>
                <c:pt idx="8">
                  <c:v>#N/A</c:v>
                </c:pt>
                <c:pt idx="9">
                  <c:v>9.73</c:v>
                </c:pt>
              </c:numCache>
            </c:numRef>
          </c:val>
          <c:extLst>
            <c:ext xmlns:c16="http://schemas.microsoft.com/office/drawing/2014/chart" uri="{C3380CC4-5D6E-409C-BE32-E72D297353CC}">
              <c16:uniqueId val="{00000008-A825-4802-BD8A-D75AA619DE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8.43</c:v>
                </c:pt>
                <c:pt idx="2">
                  <c:v>#N/A</c:v>
                </c:pt>
                <c:pt idx="3">
                  <c:v>8.25</c:v>
                </c:pt>
                <c:pt idx="4">
                  <c:v>#N/A</c:v>
                </c:pt>
                <c:pt idx="5">
                  <c:v>7.63</c:v>
                </c:pt>
                <c:pt idx="6">
                  <c:v>#N/A</c:v>
                </c:pt>
                <c:pt idx="7">
                  <c:v>7.83</c:v>
                </c:pt>
                <c:pt idx="8">
                  <c:v>#N/A</c:v>
                </c:pt>
                <c:pt idx="9">
                  <c:v>9.8800000000000008</c:v>
                </c:pt>
              </c:numCache>
            </c:numRef>
          </c:val>
          <c:extLst>
            <c:ext xmlns:c16="http://schemas.microsoft.com/office/drawing/2014/chart" uri="{C3380CC4-5D6E-409C-BE32-E72D297353CC}">
              <c16:uniqueId val="{00000009-A825-4802-BD8A-D75AA619DE3F}"/>
            </c:ext>
          </c:extLst>
        </c:ser>
        <c:dLbls>
          <c:showLegendKey val="0"/>
          <c:showVal val="0"/>
          <c:showCatName val="0"/>
          <c:showSerName val="0"/>
          <c:showPercent val="0"/>
          <c:showBubbleSize val="0"/>
        </c:dLbls>
        <c:gapWidth val="150"/>
        <c:overlap val="100"/>
        <c:axId val="2032276016"/>
        <c:axId val="2032295600"/>
      </c:barChart>
      <c:catAx>
        <c:axId val="203227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295600"/>
        <c:crosses val="autoZero"/>
        <c:auto val="1"/>
        <c:lblAlgn val="ctr"/>
        <c:lblOffset val="100"/>
        <c:tickLblSkip val="1"/>
        <c:tickMarkSkip val="1"/>
        <c:noMultiLvlLbl val="0"/>
      </c:catAx>
      <c:valAx>
        <c:axId val="203229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7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464</c:v>
                </c:pt>
                <c:pt idx="5">
                  <c:v>421</c:v>
                </c:pt>
                <c:pt idx="8">
                  <c:v>413</c:v>
                </c:pt>
                <c:pt idx="11">
                  <c:v>421</c:v>
                </c:pt>
                <c:pt idx="14">
                  <c:v>413</c:v>
                </c:pt>
              </c:numCache>
            </c:numRef>
          </c:val>
          <c:extLst>
            <c:ext xmlns:c16="http://schemas.microsoft.com/office/drawing/2014/chart" uri="{C3380CC4-5D6E-409C-BE32-E72D297353CC}">
              <c16:uniqueId val="{00000000-31F0-464E-89D0-C7A7A75F46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F0-464E-89D0-C7A7A75F46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36</c:v>
                </c:pt>
                <c:pt idx="6">
                  <c:v>31</c:v>
                </c:pt>
                <c:pt idx="9">
                  <c:v>22</c:v>
                </c:pt>
                <c:pt idx="12">
                  <c:v>14</c:v>
                </c:pt>
              </c:numCache>
            </c:numRef>
          </c:val>
          <c:extLst>
            <c:ext xmlns:c16="http://schemas.microsoft.com/office/drawing/2014/chart" uri="{C3380CC4-5D6E-409C-BE32-E72D297353CC}">
              <c16:uniqueId val="{00000002-31F0-464E-89D0-C7A7A75F46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65</c:v>
                </c:pt>
                <c:pt idx="3">
                  <c:v>63</c:v>
                </c:pt>
                <c:pt idx="6">
                  <c:v>64</c:v>
                </c:pt>
                <c:pt idx="9">
                  <c:v>63</c:v>
                </c:pt>
                <c:pt idx="12">
                  <c:v>43</c:v>
                </c:pt>
              </c:numCache>
            </c:numRef>
          </c:val>
          <c:extLst>
            <c:ext xmlns:c16="http://schemas.microsoft.com/office/drawing/2014/chart" uri="{C3380CC4-5D6E-409C-BE32-E72D297353CC}">
              <c16:uniqueId val="{00000003-31F0-464E-89D0-C7A7A75F46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271</c:v>
                </c:pt>
                <c:pt idx="3">
                  <c:v>229</c:v>
                </c:pt>
                <c:pt idx="6">
                  <c:v>173</c:v>
                </c:pt>
                <c:pt idx="9">
                  <c:v>166</c:v>
                </c:pt>
                <c:pt idx="12">
                  <c:v>160</c:v>
                </c:pt>
              </c:numCache>
            </c:numRef>
          </c:val>
          <c:extLst>
            <c:ext xmlns:c16="http://schemas.microsoft.com/office/drawing/2014/chart" uri="{C3380CC4-5D6E-409C-BE32-E72D297353CC}">
              <c16:uniqueId val="{00000004-31F0-464E-89D0-C7A7A75F46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F0-464E-89D0-C7A7A75F46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F0-464E-89D0-C7A7A75F46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463</c:v>
                </c:pt>
                <c:pt idx="3">
                  <c:v>445</c:v>
                </c:pt>
                <c:pt idx="6">
                  <c:v>433</c:v>
                </c:pt>
                <c:pt idx="9">
                  <c:v>427</c:v>
                </c:pt>
                <c:pt idx="12">
                  <c:v>398</c:v>
                </c:pt>
              </c:numCache>
            </c:numRef>
          </c:val>
          <c:extLst>
            <c:ext xmlns:c16="http://schemas.microsoft.com/office/drawing/2014/chart" uri="{C3380CC4-5D6E-409C-BE32-E72D297353CC}">
              <c16:uniqueId val="{00000007-31F0-464E-89D0-C7A7A75F4633}"/>
            </c:ext>
          </c:extLst>
        </c:ser>
        <c:dLbls>
          <c:showLegendKey val="0"/>
          <c:showVal val="0"/>
          <c:showCatName val="0"/>
          <c:showSerName val="0"/>
          <c:showPercent val="0"/>
          <c:showBubbleSize val="0"/>
        </c:dLbls>
        <c:gapWidth val="100"/>
        <c:overlap val="100"/>
        <c:axId val="2032297776"/>
        <c:axId val="203228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375</c:v>
                </c:pt>
                <c:pt idx="2">
                  <c:v>#N/A</c:v>
                </c:pt>
                <c:pt idx="3">
                  <c:v>#N/A</c:v>
                </c:pt>
                <c:pt idx="4">
                  <c:v>352</c:v>
                </c:pt>
                <c:pt idx="5">
                  <c:v>#N/A</c:v>
                </c:pt>
                <c:pt idx="6">
                  <c:v>#N/A</c:v>
                </c:pt>
                <c:pt idx="7">
                  <c:v>288</c:v>
                </c:pt>
                <c:pt idx="8">
                  <c:v>#N/A</c:v>
                </c:pt>
                <c:pt idx="9">
                  <c:v>#N/A</c:v>
                </c:pt>
                <c:pt idx="10">
                  <c:v>257</c:v>
                </c:pt>
                <c:pt idx="11">
                  <c:v>#N/A</c:v>
                </c:pt>
                <c:pt idx="12">
                  <c:v>#N/A</c:v>
                </c:pt>
                <c:pt idx="13">
                  <c:v>202</c:v>
                </c:pt>
                <c:pt idx="14">
                  <c:v>#N/A</c:v>
                </c:pt>
              </c:numCache>
            </c:numRef>
          </c:val>
          <c:smooth val="0"/>
          <c:extLst>
            <c:ext xmlns:c16="http://schemas.microsoft.com/office/drawing/2014/chart" uri="{C3380CC4-5D6E-409C-BE32-E72D297353CC}">
              <c16:uniqueId val="{00000008-31F0-464E-89D0-C7A7A75F4633}"/>
            </c:ext>
          </c:extLst>
        </c:ser>
        <c:dLbls>
          <c:showLegendKey val="0"/>
          <c:showVal val="0"/>
          <c:showCatName val="0"/>
          <c:showSerName val="0"/>
          <c:showPercent val="0"/>
          <c:showBubbleSize val="0"/>
        </c:dLbls>
        <c:marker val="1"/>
        <c:smooth val="0"/>
        <c:axId val="2032297776"/>
        <c:axId val="2032286896"/>
      </c:lineChart>
      <c:catAx>
        <c:axId val="203229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286896"/>
        <c:crosses val="autoZero"/>
        <c:auto val="1"/>
        <c:lblAlgn val="ctr"/>
        <c:lblOffset val="100"/>
        <c:tickLblSkip val="1"/>
        <c:tickMarkSkip val="1"/>
        <c:noMultiLvlLbl val="0"/>
      </c:catAx>
      <c:valAx>
        <c:axId val="203228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9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5263</c:v>
                </c:pt>
                <c:pt idx="5">
                  <c:v>5022</c:v>
                </c:pt>
                <c:pt idx="8">
                  <c:v>5037</c:v>
                </c:pt>
                <c:pt idx="11">
                  <c:v>4943</c:v>
                </c:pt>
                <c:pt idx="14">
                  <c:v>4847</c:v>
                </c:pt>
              </c:numCache>
            </c:numRef>
          </c:val>
          <c:extLst>
            <c:ext xmlns:c16="http://schemas.microsoft.com/office/drawing/2014/chart" uri="{C3380CC4-5D6E-409C-BE32-E72D297353CC}">
              <c16:uniqueId val="{00000000-F78C-4CC5-BC52-8B5CC3B2BC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8C-4CC5-BC52-8B5CC3B2BC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3180</c:v>
                </c:pt>
                <c:pt idx="5">
                  <c:v>3592</c:v>
                </c:pt>
                <c:pt idx="8">
                  <c:v>3683</c:v>
                </c:pt>
                <c:pt idx="11">
                  <c:v>3659</c:v>
                </c:pt>
                <c:pt idx="14">
                  <c:v>3941</c:v>
                </c:pt>
              </c:numCache>
            </c:numRef>
          </c:val>
          <c:extLst>
            <c:ext xmlns:c16="http://schemas.microsoft.com/office/drawing/2014/chart" uri="{C3380CC4-5D6E-409C-BE32-E72D297353CC}">
              <c16:uniqueId val="{00000002-F78C-4CC5-BC52-8B5CC3B2BC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8C-4CC5-BC52-8B5CC3B2BC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8C-4CC5-BC52-8B5CC3B2BC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8C-4CC5-BC52-8B5CC3B2BC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874</c:v>
                </c:pt>
                <c:pt idx="3">
                  <c:v>862</c:v>
                </c:pt>
                <c:pt idx="6">
                  <c:v>854</c:v>
                </c:pt>
                <c:pt idx="9">
                  <c:v>820</c:v>
                </c:pt>
                <c:pt idx="12">
                  <c:v>811</c:v>
                </c:pt>
              </c:numCache>
            </c:numRef>
          </c:val>
          <c:extLst>
            <c:ext xmlns:c16="http://schemas.microsoft.com/office/drawing/2014/chart" uri="{C3380CC4-5D6E-409C-BE32-E72D297353CC}">
              <c16:uniqueId val="{00000006-F78C-4CC5-BC52-8B5CC3B2BC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c:v>
                </c:pt>
                <c:pt idx="3">
                  <c:v>233</c:v>
                </c:pt>
                <c:pt idx="6">
                  <c:v>174</c:v>
                </c:pt>
                <c:pt idx="9">
                  <c:v>118</c:v>
                </c:pt>
                <c:pt idx="12">
                  <c:v>86</c:v>
                </c:pt>
              </c:numCache>
            </c:numRef>
          </c:val>
          <c:extLst>
            <c:ext xmlns:c16="http://schemas.microsoft.com/office/drawing/2014/chart" uri="{C3380CC4-5D6E-409C-BE32-E72D297353CC}">
              <c16:uniqueId val="{00000007-F78C-4CC5-BC52-8B5CC3B2BC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3347</c:v>
                </c:pt>
                <c:pt idx="3">
                  <c:v>3223</c:v>
                </c:pt>
                <c:pt idx="6">
                  <c:v>2931</c:v>
                </c:pt>
                <c:pt idx="9">
                  <c:v>2497</c:v>
                </c:pt>
                <c:pt idx="12">
                  <c:v>2032</c:v>
                </c:pt>
              </c:numCache>
            </c:numRef>
          </c:val>
          <c:extLst>
            <c:ext xmlns:c16="http://schemas.microsoft.com/office/drawing/2014/chart" uri="{C3380CC4-5D6E-409C-BE32-E72D297353CC}">
              <c16:uniqueId val="{00000008-F78C-4CC5-BC52-8B5CC3B2BC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186</c:v>
                </c:pt>
                <c:pt idx="3">
                  <c:v>146</c:v>
                </c:pt>
                <c:pt idx="6">
                  <c:v>116</c:v>
                </c:pt>
                <c:pt idx="9">
                  <c:v>93</c:v>
                </c:pt>
                <c:pt idx="12">
                  <c:v>80</c:v>
                </c:pt>
              </c:numCache>
            </c:numRef>
          </c:val>
          <c:extLst>
            <c:ext xmlns:c16="http://schemas.microsoft.com/office/drawing/2014/chart" uri="{C3380CC4-5D6E-409C-BE32-E72D297353CC}">
              <c16:uniqueId val="{00000009-F78C-4CC5-BC52-8B5CC3B2BC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4825</c:v>
                </c:pt>
                <c:pt idx="3">
                  <c:v>4612</c:v>
                </c:pt>
                <c:pt idx="6">
                  <c:v>4224</c:v>
                </c:pt>
                <c:pt idx="9">
                  <c:v>4619</c:v>
                </c:pt>
                <c:pt idx="12">
                  <c:v>4629</c:v>
                </c:pt>
              </c:numCache>
            </c:numRef>
          </c:val>
          <c:extLst>
            <c:ext xmlns:c16="http://schemas.microsoft.com/office/drawing/2014/chart" uri="{C3380CC4-5D6E-409C-BE32-E72D297353CC}">
              <c16:uniqueId val="{0000000A-F78C-4CC5-BC52-8B5CC3B2BC1C}"/>
            </c:ext>
          </c:extLst>
        </c:ser>
        <c:dLbls>
          <c:showLegendKey val="0"/>
          <c:showVal val="0"/>
          <c:showCatName val="0"/>
          <c:showSerName val="0"/>
          <c:showPercent val="0"/>
          <c:showBubbleSize val="0"/>
        </c:dLbls>
        <c:gapWidth val="100"/>
        <c:overlap val="100"/>
        <c:axId val="2032285264"/>
        <c:axId val="203229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1078</c:v>
                </c:pt>
                <c:pt idx="2">
                  <c:v>#N/A</c:v>
                </c:pt>
                <c:pt idx="3">
                  <c:v>#N/A</c:v>
                </c:pt>
                <c:pt idx="4">
                  <c:v>462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78C-4CC5-BC52-8B5CC3B2BC1C}"/>
            </c:ext>
          </c:extLst>
        </c:ser>
        <c:dLbls>
          <c:showLegendKey val="0"/>
          <c:showVal val="0"/>
          <c:showCatName val="0"/>
          <c:showSerName val="0"/>
          <c:showPercent val="0"/>
          <c:showBubbleSize val="0"/>
        </c:dLbls>
        <c:marker val="1"/>
        <c:smooth val="0"/>
        <c:axId val="2032285264"/>
        <c:axId val="2032296144"/>
      </c:lineChart>
      <c:catAx>
        <c:axId val="203228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32296144"/>
        <c:crosses val="autoZero"/>
        <c:auto val="1"/>
        <c:lblAlgn val="ctr"/>
        <c:lblOffset val="100"/>
        <c:tickLblSkip val="1"/>
        <c:tickMarkSkip val="1"/>
        <c:noMultiLvlLbl val="0"/>
      </c:catAx>
      <c:valAx>
        <c:axId val="203229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28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1377</c:v>
                </c:pt>
                <c:pt idx="1">
                  <c:v>1378</c:v>
                </c:pt>
                <c:pt idx="2">
                  <c:v>1598</c:v>
                </c:pt>
              </c:numCache>
            </c:numRef>
          </c:val>
          <c:extLst>
            <c:ext xmlns:c16="http://schemas.microsoft.com/office/drawing/2014/chart" uri="{C3380CC4-5D6E-409C-BE32-E72D297353CC}">
              <c16:uniqueId val="{00000000-8CBB-4D2C-9D48-7116C6C03A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369</c:v>
                </c:pt>
                <c:pt idx="1">
                  <c:v>241</c:v>
                </c:pt>
                <c:pt idx="2">
                  <c:v>308</c:v>
                </c:pt>
              </c:numCache>
            </c:numRef>
          </c:val>
          <c:extLst>
            <c:ext xmlns:c16="http://schemas.microsoft.com/office/drawing/2014/chart" uri="{C3380CC4-5D6E-409C-BE32-E72D297353CC}">
              <c16:uniqueId val="{00000001-8CBB-4D2C-9D48-7116C6C03A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1506</c:v>
                </c:pt>
                <c:pt idx="1">
                  <c:v>1558</c:v>
                </c:pt>
                <c:pt idx="2">
                  <c:v>1555</c:v>
                </c:pt>
              </c:numCache>
            </c:numRef>
          </c:val>
          <c:extLst>
            <c:ext xmlns:c16="http://schemas.microsoft.com/office/drawing/2014/chart" uri="{C3380CC4-5D6E-409C-BE32-E72D297353CC}">
              <c16:uniqueId val="{00000002-8CBB-4D2C-9D48-7116C6C03A7F}"/>
            </c:ext>
          </c:extLst>
        </c:ser>
        <c:dLbls>
          <c:showLegendKey val="0"/>
          <c:showVal val="0"/>
          <c:showCatName val="0"/>
          <c:showSerName val="0"/>
          <c:showPercent val="0"/>
          <c:showBubbleSize val="0"/>
        </c:dLbls>
        <c:gapWidth val="120"/>
        <c:overlap val="100"/>
        <c:axId val="2032284720"/>
        <c:axId val="2032287984"/>
      </c:barChart>
      <c:catAx>
        <c:axId val="203228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32287984"/>
        <c:crosses val="autoZero"/>
        <c:auto val="1"/>
        <c:lblAlgn val="ctr"/>
        <c:lblOffset val="100"/>
        <c:tickLblSkip val="1"/>
        <c:tickMarkSkip val="1"/>
        <c:noMultiLvlLbl val="0"/>
      </c:catAx>
      <c:valAx>
        <c:axId val="203228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3228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{9953F325-89DE-4DFD-91F9-A1B052C77008}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8E-48C1-807B-C88FD9BCD3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{148F923F-FAA3-4AE0-8CF3-7FBF8CF8D8AE}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8E-48C1-807B-C88FD9BCD3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{1E4A98A7-AA6A-49CF-8A67-0334ABF3B7F7}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8E-48C1-807B-C88FD9BCD3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{7BB01880-8147-4C96-972A-195F1F1EEF6E}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8E-48C1-807B-C88FD9BCD3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{8748EAD6-FE3A-486F-86A6-265E1A31899D}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8E-48C1-807B-C88FD9BCD3BF}"/>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{3FF4E1A3-39DC-453E-B371-68411A1517CA}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8E-48C1-807B-C88FD9BCD3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{6F75F36E-C4DD-4E40-8871-FE03E06A1E88}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8E-48C1-807B-C88FD9BCD3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{90F0BEE1-9DF8-40CE-8ACB-6948CC62149E}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8E-48C1-807B-C88FD9BCD3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{4F213C55-2383-4ADD-8B0F-47F169B8952A}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8E-48C1-807B-C88FD9BCD3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66.099999999999994</c:v>
                </c:pt>
                <c:pt idx="16">
                  <c:v>67.599999999999994</c:v>
                </c:pt>
                <c:pt idx="24">
                  <c:v>68.2</c:v>
                </c:pt>
                <c:pt idx="32">
                  <c:v>69.599999999999994</c:v>
                </c:pt>
              </c:numCache>
            </c:numRef>
          </c:xVal>
          <c:yVal>
            <c:numRef>
              <c:f>公会計指標分析・財政指標組合せ分析表!$BP$51:$DC$51</c:f>
              <c:numCache>
                <c:formatCode>#,##0.0;"▲ "#,##0.0</c:formatCode>
                <c:ptCount val="40"/>
                <c:pt idx="0">
                  <c:v>35.4</c:v>
                </c:pt>
                <c:pt idx="8">
                  <c:v>12.9</c:v>
                </c:pt>
              </c:numCache>
            </c:numRef>
          </c:yVal>
          <c:smooth val="0"/>
          <c:extLst>
            <c:ext xmlns:c16="http://schemas.microsoft.com/office/drawing/2014/chart" uri="{C3380CC4-5D6E-409C-BE32-E72D297353CC}">
              <c16:uniqueId val="{00000009-568E-48C1-807B-C88FD9BCD3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{B4196ED5-3DCC-4DC0-BD59-094B51EDDF60}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8E-48C1-807B-C88FD9BCD3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{4AE9C87E-F13B-43F1-B1C1-15D6CF70ECAD}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8E-48C1-807B-C88FD9BCD3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{7F81F694-887D-4F72-BD6E-4C34C3143D71}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8E-48C1-807B-C88FD9BCD3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{C7639172-7BF7-45E5-B4A1-06E56470BF02}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8E-48C1-807B-C88FD9BCD3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{C70D11CD-915D-4409-9C85-6F68A7BFA672}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8E-48C1-807B-C88FD9BCD3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{03F7604F-E7B9-4A94-9E9E-F106BB6490C4}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8E-48C1-807B-C88FD9BCD3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{4162625A-2433-41BC-AC86-B2FB878747EA}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8E-48C1-807B-C88FD9BCD3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{DD5960B3-EF4B-4D77-BE5F-4316F637C6DB}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8E-48C1-807B-C88FD9BCD3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{EF7318D7-2B27-4136-BD65-9885805C92C5}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8E-48C1-807B-C88FD9BCD3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68E-48C1-807B-C88FD9BCD3BF}"/>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{DBAF8EE2-79CA-4444-900C-701370FB0633}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10-48F1-90B0-829A243F84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{67792A21-31B3-43BE-A80F-B0007DD321B0}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10-48F1-90B0-829A243F84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{0EA7FEA3-BF42-4C0B-B424-0FFF5B1F90AE}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10-48F1-90B0-829A243F84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{6911FB4C-0187-44B9-83DA-795F5816CC6C}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10-48F1-90B0-829A243F84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{F258F7EE-BAD6-43D3-BD07-0C860EF8B06B}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10-48F1-90B0-829A243F842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{69237792-DD4A-46DB-8F4F-1F4108612A44}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10-48F1-90B0-829A243F842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{15E9722B-DADC-49DD-9700-2BC7C02E502A}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10-48F1-90B0-829A243F84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{2393F99A-B340-4D86-BCC6-6320923217AC}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10-48F1-90B0-829A243F84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{41CC94A3-8848-4061-BF59-C5E3E0DA6CA1}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10-48F1-90B0-829A243F84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11.2</c:v>
                </c:pt>
                <c:pt idx="16">
                  <c:v>9.6999999999999993</c:v>
                </c:pt>
                <c:pt idx="24">
                  <c:v>7.7</c:v>
                </c:pt>
                <c:pt idx="32">
                  <c:v>6.3</c:v>
                </c:pt>
              </c:numCache>
            </c:numRef>
          </c:xVal>
          <c:yVal>
            <c:numRef>
              <c:f>公会計指標分析・財政指標組合せ分析表!$BP$73:$DC$73</c:f>
              <c:numCache>
                <c:formatCode>#,##0.0;"▲ "#,##0.0</c:formatCode>
                <c:ptCount val="40"/>
                <c:pt idx="0">
                  <c:v>35.4</c:v>
                </c:pt>
                <c:pt idx="8">
                  <c:v>12.9</c:v>
                </c:pt>
              </c:numCache>
            </c:numRef>
          </c:yVal>
          <c:smooth val="0"/>
          <c:extLst>
            <c:ext xmlns:c16="http://schemas.microsoft.com/office/drawing/2014/chart" uri="{C3380CC4-5D6E-409C-BE32-E72D297353CC}">
              <c16:uniqueId val="{00000009-7810-48F1-90B0-829A243F84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{F427F136-C72A-48B8-B789-8EED2C456991}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10-48F1-90B0-829A243F84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{445D1962-8D8E-47EC-BE87-21A7281CA599}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10-48F1-90B0-829A243F84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{7E4A92F9-7530-4725-8CA6-064A7CB83E14}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10-48F1-90B0-829A243F84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{8ED9DCAC-7095-4645-94E5-1DB0FA1FEBB1}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10-48F1-90B0-829A243F84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{6DD039E9-0C5F-4250-85B5-4B589CF9DB63}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10-48F1-90B0-829A243F8421}"/>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{B50F83FC-CBF3-4515-AA27-42C77E8E43FA}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10-48F1-90B0-829A243F8421}"/>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{7D4151F1-86DB-42B0-9C6E-234EF73F4F66}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10-48F1-90B0-829A243F842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{A59023BA-F6B2-4D6C-9682-CD1CF355982B}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10-48F1-90B0-829A243F842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{39EE9A9F-7B90-4EDF-87A4-6C9C159CA17D}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10-48F1-90B0-829A243F84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7810-48F1-90B0-829A243F8421}"/>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健全化判断比率の実質公債費比率については、３か年平均で６．３％となり、前年度同比率の７．７％から改善した結果となった。</a:t>
          </a:r>
        </a:p>
        <a:p>
          <a:r>
            <a:rPr kumimoji="1" lang="ja-JP" altLang="en-US" sz="1200">
              <a:latin typeface="ＭＳ Ｐゴシック" panose="020B0600070205080204" pitchFamily="50" charset="-128"/>
              <a:ea typeface="ＭＳ Ｐゴシック" panose="020B0600070205080204" pitchFamily="50" charset="-128"/>
            </a:rPr>
            <a:t>　改善の要因としては、これまで行ってきた繰上償還の実施および普通建設事業の計画的な実施等による元利償還金額の減少が中心である。</a:t>
          </a:r>
        </a:p>
        <a:p>
          <a:r>
            <a:rPr kumimoji="1" lang="ja-JP" altLang="en-US" sz="1200">
              <a:latin typeface="ＭＳ Ｐゴシック" panose="020B0600070205080204" pitchFamily="50" charset="-128"/>
              <a:ea typeface="ＭＳ Ｐゴシック" panose="020B0600070205080204" pitchFamily="50" charset="-128"/>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減債基金残高のうち、満期一括償還地方債の償還の財源として積み立てた額の対象はなし。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おける一般会計等に係る地方債の現在高について、前年度と比較すると１０百万円の増加となったものの、地方債残高等の将来負担額に対して基金等の充当可能財源が上回ったことにより、前年度に引続き将来負担比率は算定されなかった。</a:t>
          </a:r>
        </a:p>
        <a:p>
          <a:r>
            <a:rPr kumimoji="1" lang="ja-JP" altLang="en-US" sz="1200">
              <a:latin typeface="ＭＳ Ｐゴシック" panose="020B0600070205080204" pitchFamily="50" charset="-128"/>
              <a:ea typeface="ＭＳ Ｐゴシック" panose="020B0600070205080204" pitchFamily="50" charset="-128"/>
            </a:rPr>
            <a:t>　今後についても、町税等の大きな収入の増減を踏まえて、財政調整基金および各特定目的基金の充実・活用等を図りつつ、経常的経費の抑制および投資的経費の計画的な実施等適切な財政運営に努める。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普通交付税の交付および町税の増加により、財政調整基金に２２０百万円、減債基金に６７百万円を積み立てたことから増加となった。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財政調整基金については、今後の本町における公共施設等の老朽改修等普通建設事業、中心核整備事業に係る経費等を考慮し、目標金額まで積み立てるため増加させていく予定である。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短期的には竜王町立竜王小学校改築基金への積み立てにより微増の予定である。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 ： 教育厚生施設等の整備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・未来につなぐふるさと交竜基金 ： 「緑と文化の町」にふさわしいまちづくりの実現</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・滋賀竜王工業団地維持管理基金 ： 滋賀竜王工業団地内において町が管理する道路、調整池その他の公共施設等の維持管理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・地域福祉基金 ： 地域における福祉の向上または健康の保持および増進を目的として行われる民間の地域福祉活動の活性化</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竜王小学校の改築のため、３０百万円を積み立てたことにより増加した。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・有線放送施設管理等基金　：　有線放送施設の除却に伴い基金の全部（３８百万円）を処分したことから減少となった。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 ： 竜王小学校の改築のため、毎年度３０百万円程度を積み立てる予定である。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・教育厚生施設等整備基金および公共施設維持管理基金について、取り崩す一方では減少していくため、取り崩した額は翌々年度から１０年をかけて積み立てる予定である。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普通交付税の交付および町税の増加により、令和３年度予算編成時に財源不足分として計上していた取崩しを取りやめ、積立てを行ったため増加した。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町の財政構造は法人町民税による変動が大きいことから、この変動に備えるため財政調整基金の残高は１５億円程度を平時の目安として積み立てることとしている。今後、中心核整備に係る財政需要が見込まれることから２０億円程度を目安に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普通交付税の交付および町税の増加により積立てを行ったため増加した。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今後、老朽改修等普通建設事業、中心核整備事業等に係る地方債の高額発行（今後１０年で約６０億円）を想定し、その１割程度を備えておき、健全化判断比率の悪化を軽減する予定である。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488E58A-CB6F-4F8A-A5F7-6ADC8EC88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F0AA04C-1106-431A-9D2C-0DA3BF61E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AF0F39E7-B4FE-4490-9838-AFCD26F85403}"/>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6C04530-212D-4929-B0B3-F0AE3349590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9290A3F6-1FB7-4595-A44F-6225611B645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A9473B57-AAF9-4A89-A10A-19B9BF4722C1}"/>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7ED0ED79-7784-4D60-A4DF-235A1DD47C3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8EAE26ED-19EC-4CF2-88A0-5BDED970DB41}"/>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C11357F-6C66-4316-A7A2-8E10B12677F9}"/>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8A3F3EC-8898-4B98-B5DE-249DFCCF65A1}"/>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184C7F88-22E5-4514-A3C7-51182E0CF84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C63A2A7-8086-46DC-AAE3-9B1985E3E7C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FDA28CD4-CC37-4F8D-B820-1A848FE36935}"/>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CEB960D0-7F87-47B3-BAD0-E3EE0ADD95E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E113ACDF-C540-4F00-B96B-FA86A5145CE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DAFC8C62-56CD-4B65-B54E-D0CCDB564B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2FABD4EE-0D2A-4D64-88B5-120EC50DB64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22AF4F2D-26A8-48C3-A304-9E4749C7F78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D772F85-EE2A-4190-82DF-519C8936068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5B67ADD5-61D4-449F-B1DA-29234736793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EAFC5028-2D9D-4729-ACD3-C44AA90E42C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80314EE6-E6B6-4CAF-9383-808760E67BE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65759865-ADB8-4004-AD7F-1FBF48E806E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1B288C08-B35A-4C38-801F-9915756E9F9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3A8DFBC2-6CE4-4233-B601-E720A5D1446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DADDBB20-4A75-45A5-A429-743C6BFCB99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3837F99F-9D75-4687-BCAC-BC811A35DA1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E625C3B-649A-455E-A352-513732A2CD81}"/>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1F187FC8-9A4D-4A32-AA26-E97DA5EA9C1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9F19BF7B-3AF5-4237-8D0C-B7C0C8F7958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A0D21698-A9D9-46CE-90D3-D15EA6CA7F5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EE99AB3C-15A1-4C74-AFC5-C61B0263277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5C39B917-E9C9-490D-BD62-A5B6E68CE3B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5898D1D-7FC7-49D8-A5F9-C30039275F5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E716F36-7162-409C-9E58-450961C5686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1DE66FF4-0FAF-454C-99E1-3F67110F3F1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93164A83-3DF9-4F40-83D0-E0FEA0FE469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4F13697A-2591-4530-BBA6-1896DF776364}"/>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433F7503-1948-4ECE-88A1-978D5DE7CB9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DA4E5569-290C-47F6-B00C-B309CBBE5DD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2C74CC1-F6CE-4543-ABD7-8DAFE6A7816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54178319-433C-45F7-9D49-3148F8D28D8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901AC077-06ED-4C40-8E64-3481CAC4AFD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B19B288F-9337-4328-A82B-074B9ED71D6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3D11FA14-9607-4EE4-9440-BD0501ACBB0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55CB189B-6C03-4E7C-9C5A-11953A163B58}"/>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EBC71383-CAE7-4355-96D5-496E1FADE62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BCFA04D6-7DA3-4465-9B8C-695A9093068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E03EFCCE-42DD-419F-9B39-C9C1C310AA4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E533B37E-8803-416E-8327-AE044135D6F2}"/>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DC7FF64-C680-4A0F-88D1-A259EFAEC0D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5F4861E-E04A-490D-84E9-1BDB3547BCFA}"/>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344DC042-BC29-473D-AC53-C5CC5439DFA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値となっている。要因については、各施設の老朽化によるものであり、特に有形固定資産減価償却率が高い施設は、幼稚園、学校施設および公民館である。学校施設については、町内にある２小学校のうち１校について、令和７年度を目途に移転整備する予定である。幼稚園および公民館については、今後のあり方を検討しているところ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ED8A464-1D69-433D-AE2E-EB676D567C2C}"/>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ECCE119-ED10-4DF6-B209-A1A79F2E79BE}"/>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30509396-0D16-49BE-9B9A-FAC90F9EA27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2CB5BA64-2CDF-46E5-8DAA-48B0E019E66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4C3D7083-AD42-489A-BA88-131493135414}"/>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61D20761-44C6-4DF4-9FC2-BE534880FC7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F5232A49-2DA0-4A6C-BAD2-81DD57F3C87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55F53B73-DBB2-4151-AF4E-6F6217F18C9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66A7B97E-5A69-46C9-ADC8-0D977095C7CD}"/>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A2998BA4-7CAE-472A-9CBE-E87A2C7623C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9611F10A-98A8-4A05-934E-435FB8ADC7B6}"/>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94ED5F65-231F-47F8-A04A-87C770F7DA86}"/>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E90A1340-2C71-4E4D-A77F-C8F1594A4BAB}"/>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4C47B33-A103-4010-BC1C-5C2349977ED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73E1A69C-012D-4C8E-87C4-AB75595438D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4969CD21-17E3-485F-8DF3-FAADAC3AD43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1" name="直線コネクタ 70">
          <a:extLst>
            <a:ext uri="{FF2B5EF4-FFF2-40B4-BE49-F238E27FC236}">
              <a16:creationId xmlns:a16="http://schemas.microsoft.com/office/drawing/2014/main" id="{31293046-6F5B-48D4-8F6E-5F10A3D3B910}"/>
            </a:ext>
          </a:extLst>
        </xdr:cNvPr>
        <xdr:cNvCxnSpPr/>
      </xdr:nvCxnSpPr>
      <xdr:spPr>
        <a:xfrm flipV="1">
          <a:off x="4760595" y="4656455"/>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2" name="有形固定資産減価償却率最小値テキスト">
          <a:extLst>
            <a:ext uri="{FF2B5EF4-FFF2-40B4-BE49-F238E27FC236}">
              <a16:creationId xmlns:a16="http://schemas.microsoft.com/office/drawing/2014/main" id="{423CECD0-0F4E-4D30-9836-E8B714D732FD}"/>
            </a:ext>
          </a:extLst>
        </xdr:cNvPr>
        <xdr:cNvSpPr txBox="1"/>
      </xdr:nvSpPr>
      <xdr:spPr>
        <a:xfrm>
          <a:off x="4813300"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3" name="直線コネクタ 72">
          <a:extLst>
            <a:ext uri="{FF2B5EF4-FFF2-40B4-BE49-F238E27FC236}">
              <a16:creationId xmlns:a16="http://schemas.microsoft.com/office/drawing/2014/main" id="{E5DC608A-2879-40D2-BD56-DCAF56466B3E}"/>
            </a:ext>
          </a:extLst>
        </xdr:cNvPr>
        <xdr:cNvCxnSpPr/>
      </xdr:nvCxnSpPr>
      <xdr:spPr>
        <a:xfrm>
          <a:off x="4673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a:extLst>
            <a:ext uri="{FF2B5EF4-FFF2-40B4-BE49-F238E27FC236}">
              <a16:creationId xmlns:a16="http://schemas.microsoft.com/office/drawing/2014/main" id="{A017844C-5AB0-48DC-A01E-2A972ACC5450}"/>
            </a:ext>
          </a:extLst>
        </xdr:cNvPr>
        <xdr:cNvSpPr txBox="1"/>
      </xdr:nvSpPr>
      <xdr:spPr>
        <a:xfrm>
          <a:off x="4813300" y="44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a:extLst>
            <a:ext uri="{FF2B5EF4-FFF2-40B4-BE49-F238E27FC236}">
              <a16:creationId xmlns:a16="http://schemas.microsoft.com/office/drawing/2014/main" id="{62FD802A-F79D-4130-80AC-F1BD69719C12}"/>
            </a:ext>
          </a:extLst>
        </xdr:cNvPr>
        <xdr:cNvCxnSpPr/>
      </xdr:nvCxnSpPr>
      <xdr:spPr>
        <a:xfrm>
          <a:off x="4673600" y="465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A5AAA62B-5441-4079-9102-4D212027CFFD}"/>
            </a:ext>
          </a:extLst>
        </xdr:cNvPr>
        <xdr:cNvSpPr txBox="1"/>
      </xdr:nvSpPr>
      <xdr:spPr>
        <a:xfrm>
          <a:off x="4813300" y="5137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7595E340-A7AB-4971-9DED-077B9CA6CC57}"/>
            </a:ext>
          </a:extLst>
        </xdr:cNvPr>
        <xdr:cNvSpPr/>
      </xdr:nvSpPr>
      <xdr:spPr>
        <a:xfrm>
          <a:off x="47117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8" name="フローチャート: 判断 77">
          <a:extLst>
            <a:ext uri="{FF2B5EF4-FFF2-40B4-BE49-F238E27FC236}">
              <a16:creationId xmlns:a16="http://schemas.microsoft.com/office/drawing/2014/main" id="{7015C55C-51C7-4643-83C3-2571463C89EA}"/>
            </a:ext>
          </a:extLst>
        </xdr:cNvPr>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9" name="フローチャート: 判断 78">
          <a:extLst>
            <a:ext uri="{FF2B5EF4-FFF2-40B4-BE49-F238E27FC236}">
              <a16:creationId xmlns:a16="http://schemas.microsoft.com/office/drawing/2014/main" id="{EBE8C3A7-C9D4-4A50-9B08-E05A0A43AC50}"/>
            </a:ext>
          </a:extLst>
        </xdr:cNvPr>
        <xdr:cNvSpPr/>
      </xdr:nvSpPr>
      <xdr:spPr>
        <a:xfrm>
          <a:off x="32385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0" name="フローチャート: 判断 79">
          <a:extLst>
            <a:ext uri="{FF2B5EF4-FFF2-40B4-BE49-F238E27FC236}">
              <a16:creationId xmlns:a16="http://schemas.microsoft.com/office/drawing/2014/main" id="{42B15A65-0A74-41B7-85E9-69035A901184}"/>
            </a:ext>
          </a:extLst>
        </xdr:cNvPr>
        <xdr:cNvSpPr/>
      </xdr:nvSpPr>
      <xdr:spPr>
        <a:xfrm>
          <a:off x="2476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id="{B60287AC-E752-4E85-A42F-2BB2F0BE4BA5}"/>
            </a:ext>
          </a:extLst>
        </xdr:cNvPr>
        <xdr:cNvSpPr/>
      </xdr:nvSpPr>
      <xdr:spPr>
        <a:xfrm>
          <a:off x="1714500" y="51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7AC6C86-E41C-412E-B764-7E8EFB2AB45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7DC3829-69C6-4C13-BE9C-3429613C046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023F66E-3263-4B19-8869-263EEBCA317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6875C19-55C6-4CBA-9A8E-BEB70D4DAD9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867163E-F08F-4BE0-BDAB-8E24689E00B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69215</xdr:rowOff>
    </xdr:from>
    <xdr:to>
      <xdr:col>23</xdr:col>
      <xdr:colOff>136525</xdr:colOff>
      <xdr:row>32</xdr:row>
      <xdr:rowOff>170815</xdr:rowOff>
    </xdr:to>
    <xdr:sp macro="" textlink="">
      <xdr:nvSpPr>
        <xdr:cNvPr id="87" name="楕円 86">
          <a:extLst>
            <a:ext uri="{FF2B5EF4-FFF2-40B4-BE49-F238E27FC236}">
              <a16:creationId xmlns:a16="http://schemas.microsoft.com/office/drawing/2014/main" id="{41AAB1FD-D2F2-4274-AD69-F4CE2F7C23A7}"/>
            </a:ext>
          </a:extLst>
        </xdr:cNvPr>
        <xdr:cNvSpPr/>
      </xdr:nvSpPr>
      <xdr:spPr>
        <a:xfrm>
          <a:off x="47117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47642</xdr:rowOff>
    </xdr:from>
    <xdr:ext cx="405111" cy="259045"/>
    <xdr:sp macro="" textlink="">
      <xdr:nvSpPr>
        <xdr:cNvPr id="88" name="有形固定資産減価償却率該当値テキスト">
          <a:extLst>
            <a:ext uri="{FF2B5EF4-FFF2-40B4-BE49-F238E27FC236}">
              <a16:creationId xmlns:a16="http://schemas.microsoft.com/office/drawing/2014/main" id="{5018F1F8-1BD0-42A1-9FF3-2CF95D057628}"/>
            </a:ext>
          </a:extLst>
        </xdr:cNvPr>
        <xdr:cNvSpPr txBox="1"/>
      </xdr:nvSpPr>
      <xdr:spPr>
        <a:xfrm>
          <a:off x="48133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18838</xdr:rowOff>
    </xdr:from>
    <xdr:to>
      <xdr:col>19</xdr:col>
      <xdr:colOff>187325</xdr:colOff>
      <xdr:row>32</xdr:row>
      <xdr:rowOff>120438</xdr:rowOff>
    </xdr:to>
    <xdr:sp macro="" textlink="">
      <xdr:nvSpPr>
        <xdr:cNvPr id="89" name="楕円 88">
          <a:extLst>
            <a:ext uri="{FF2B5EF4-FFF2-40B4-BE49-F238E27FC236}">
              <a16:creationId xmlns:a16="http://schemas.microsoft.com/office/drawing/2014/main" id="{469780EB-8FFC-474E-9BB7-0FA64FD34B1B}"/>
            </a:ext>
          </a:extLst>
        </xdr:cNvPr>
        <xdr:cNvSpPr/>
      </xdr:nvSpPr>
      <xdr:spPr>
        <a:xfrm>
          <a:off x="4000500" y="5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69638</xdr:rowOff>
    </xdr:from>
    <xdr:to>
      <xdr:col>23</xdr:col>
      <xdr:colOff>85725</xdr:colOff>
      <xdr:row>32</xdr:row>
      <xdr:rowOff>120015</xdr:rowOff>
    </xdr:to>
    <xdr:cxnSp macro="">
      <xdr:nvCxnSpPr>
        <xdr:cNvPr id="90" name="直線コネクタ 89">
          <a:extLst>
            <a:ext uri="{FF2B5EF4-FFF2-40B4-BE49-F238E27FC236}">
              <a16:creationId xmlns:a16="http://schemas.microsoft.com/office/drawing/2014/main" id="{AA603B9A-DBAA-43E9-9B12-D9CA41F965BA}"/>
            </a:ext>
          </a:extLst>
        </xdr:cNvPr>
        <xdr:cNvCxnSpPr/>
      </xdr:nvCxnSpPr>
      <xdr:spPr>
        <a:xfrm>
          <a:off x="4051300" y="555603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91" name="楕円 90">
          <a:extLst>
            <a:ext uri="{FF2B5EF4-FFF2-40B4-BE49-F238E27FC236}">
              <a16:creationId xmlns:a16="http://schemas.microsoft.com/office/drawing/2014/main" id="{2640A191-B5D8-477A-B6AB-24FD6936CB8A}"/>
            </a:ext>
          </a:extLst>
        </xdr:cNvPr>
        <xdr:cNvSpPr/>
      </xdr:nvSpPr>
      <xdr:spPr>
        <a:xfrm>
          <a:off x="3238500" y="54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69638</xdr:rowOff>
    </xdr:to>
    <xdr:cxnSp macro="">
      <xdr:nvCxnSpPr>
        <xdr:cNvPr id="92" name="直線コネクタ 91">
          <a:extLst>
            <a:ext uri="{FF2B5EF4-FFF2-40B4-BE49-F238E27FC236}">
              <a16:creationId xmlns:a16="http://schemas.microsoft.com/office/drawing/2014/main" id="{087ED18C-F2F8-4734-868E-26F5FBA7F37D}"/>
            </a:ext>
          </a:extLst>
        </xdr:cNvPr>
        <xdr:cNvCxnSpPr/>
      </xdr:nvCxnSpPr>
      <xdr:spPr>
        <a:xfrm>
          <a:off x="3289300" y="55344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114723</xdr:rowOff>
    </xdr:from>
    <xdr:to>
      <xdr:col>11</xdr:col>
      <xdr:colOff>187325</xdr:colOff>
      <xdr:row>32</xdr:row>
      <xdr:rowOff>44873</xdr:rowOff>
    </xdr:to>
    <xdr:sp macro="" textlink="">
      <xdr:nvSpPr>
        <xdr:cNvPr id="93" name="楕円 92">
          <a:extLst>
            <a:ext uri="{FF2B5EF4-FFF2-40B4-BE49-F238E27FC236}">
              <a16:creationId xmlns:a16="http://schemas.microsoft.com/office/drawing/2014/main" id="{91D50212-9EE5-4CF8-B7A1-A0A2710C7166}"/>
            </a:ext>
          </a:extLst>
        </xdr:cNvPr>
        <xdr:cNvSpPr/>
      </xdr:nvSpPr>
      <xdr:spPr>
        <a:xfrm>
          <a:off x="2476500" y="5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48048</xdr:rowOff>
    </xdr:to>
    <xdr:cxnSp macro="">
      <xdr:nvCxnSpPr>
        <xdr:cNvPr id="94" name="直線コネクタ 93">
          <a:extLst>
            <a:ext uri="{FF2B5EF4-FFF2-40B4-BE49-F238E27FC236}">
              <a16:creationId xmlns:a16="http://schemas.microsoft.com/office/drawing/2014/main" id="{232E4703-C8BC-40DE-8B0E-5E2F10935837}"/>
            </a:ext>
          </a:extLst>
        </xdr:cNvPr>
        <xdr:cNvCxnSpPr/>
      </xdr:nvCxnSpPr>
      <xdr:spPr>
        <a:xfrm>
          <a:off x="2527300" y="548047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95" name="楕円 94">
          <a:extLst>
            <a:ext uri="{FF2B5EF4-FFF2-40B4-BE49-F238E27FC236}">
              <a16:creationId xmlns:a16="http://schemas.microsoft.com/office/drawing/2014/main" id="{B21D51F3-52DA-4B5F-925B-8B29BDE8B907}"/>
            </a:ext>
          </a:extLst>
        </xdr:cNvPr>
        <xdr:cNvSpPr/>
      </xdr:nvSpPr>
      <xdr:spPr>
        <a:xfrm>
          <a:off x="1714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97155</xdr:rowOff>
    </xdr:from>
    <xdr:to>
      <xdr:col>11</xdr:col>
      <xdr:colOff>136525</xdr:colOff>
      <xdr:row>31</xdr:row>
      <xdr:rowOff>165523</xdr:rowOff>
    </xdr:to>
    <xdr:cxnSp macro="">
      <xdr:nvCxnSpPr>
        <xdr:cNvPr id="96" name="直線コネクタ 95">
          <a:extLst>
            <a:ext uri="{FF2B5EF4-FFF2-40B4-BE49-F238E27FC236}">
              <a16:creationId xmlns:a16="http://schemas.microsoft.com/office/drawing/2014/main" id="{6A428D47-C672-42E4-B774-E9B4D5432764}"/>
            </a:ext>
          </a:extLst>
        </xdr:cNvPr>
        <xdr:cNvCxnSpPr/>
      </xdr:nvCxnSpPr>
      <xdr:spPr>
        <a:xfrm>
          <a:off x="1765300" y="5412105"/>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7" name="n_1aveValue有形固定資産減価償却率">
          <a:extLst>
            <a:ext uri="{FF2B5EF4-FFF2-40B4-BE49-F238E27FC236}">
              <a16:creationId xmlns:a16="http://schemas.microsoft.com/office/drawing/2014/main" id="{58096D1F-A6D9-449A-A1C0-6F8C11EF6D0D}"/>
            </a:ext>
          </a:extLst>
        </xdr:cNvPr>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8" name="n_2aveValue有形固定資産減価償却率">
          <a:extLst>
            <a:ext uri="{FF2B5EF4-FFF2-40B4-BE49-F238E27FC236}">
              <a16:creationId xmlns:a16="http://schemas.microsoft.com/office/drawing/2014/main" id="{9499818D-6B37-4290-B758-5463823C7BDC}"/>
            </a:ext>
          </a:extLst>
        </xdr:cNvPr>
        <xdr:cNvSpPr txBox="1"/>
      </xdr:nvSpPr>
      <xdr:spPr>
        <a:xfrm>
          <a:off x="3086744" y="50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9" name="n_3aveValue有形固定資産減価償却率">
          <a:extLst>
            <a:ext uri="{FF2B5EF4-FFF2-40B4-BE49-F238E27FC236}">
              <a16:creationId xmlns:a16="http://schemas.microsoft.com/office/drawing/2014/main" id="{A4DB99A8-265E-4006-942D-BE28E5E81242}"/>
            </a:ext>
          </a:extLst>
        </xdr:cNvPr>
        <xdr:cNvSpPr txBox="1"/>
      </xdr:nvSpPr>
      <xdr:spPr>
        <a:xfrm>
          <a:off x="2324744"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0" name="n_4aveValue有形固定資産減価償却率">
          <a:extLst>
            <a:ext uri="{FF2B5EF4-FFF2-40B4-BE49-F238E27FC236}">
              <a16:creationId xmlns:a16="http://schemas.microsoft.com/office/drawing/2014/main" id="{3AC9639A-E7B3-49F7-A614-1D85E642E721}"/>
            </a:ext>
          </a:extLst>
        </xdr:cNvPr>
        <xdr:cNvSpPr txBox="1"/>
      </xdr:nvSpPr>
      <xdr:spPr>
        <a:xfrm>
          <a:off x="15627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111565</xdr:rowOff>
    </xdr:from>
    <xdr:ext cx="405111" cy="259045"/>
    <xdr:sp macro="" textlink="">
      <xdr:nvSpPr>
        <xdr:cNvPr id="101" name="n_1mainValue有形固定資産減価償却率">
          <a:extLst>
            <a:ext uri="{FF2B5EF4-FFF2-40B4-BE49-F238E27FC236}">
              <a16:creationId xmlns:a16="http://schemas.microsoft.com/office/drawing/2014/main" id="{C00D3B0D-B406-4C2A-AC7A-5A31043C46AF}"/>
            </a:ext>
          </a:extLst>
        </xdr:cNvPr>
        <xdr:cNvSpPr txBox="1"/>
      </xdr:nvSpPr>
      <xdr:spPr>
        <a:xfrm>
          <a:off x="3836044" y="559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102" name="n_2mainValue有形固定資産減価償却率">
          <a:extLst>
            <a:ext uri="{FF2B5EF4-FFF2-40B4-BE49-F238E27FC236}">
              <a16:creationId xmlns:a16="http://schemas.microsoft.com/office/drawing/2014/main" id="{D6361EEE-A7C9-4B1A-A379-B30B0B79B819}"/>
            </a:ext>
          </a:extLst>
        </xdr:cNvPr>
        <xdr:cNvSpPr txBox="1"/>
      </xdr:nvSpPr>
      <xdr:spPr>
        <a:xfrm>
          <a:off x="3086744" y="557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36000</xdr:rowOff>
    </xdr:from>
    <xdr:ext cx="405111" cy="259045"/>
    <xdr:sp macro="" textlink="">
      <xdr:nvSpPr>
        <xdr:cNvPr id="103" name="n_3mainValue有形固定資産減価償却率">
          <a:extLst>
            <a:ext uri="{FF2B5EF4-FFF2-40B4-BE49-F238E27FC236}">
              <a16:creationId xmlns:a16="http://schemas.microsoft.com/office/drawing/2014/main" id="{5AA3D4BE-AFE3-44FA-92D7-B45E568EE0BC}"/>
            </a:ext>
          </a:extLst>
        </xdr:cNvPr>
        <xdr:cNvSpPr txBox="1"/>
      </xdr:nvSpPr>
      <xdr:spPr>
        <a:xfrm>
          <a:off x="2324744" y="5522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139082</xdr:rowOff>
    </xdr:from>
    <xdr:ext cx="405111" cy="259045"/>
    <xdr:sp macro="" textlink="">
      <xdr:nvSpPr>
        <xdr:cNvPr id="104" name="n_4mainValue有形固定資産減価償却率">
          <a:extLst>
            <a:ext uri="{FF2B5EF4-FFF2-40B4-BE49-F238E27FC236}">
              <a16:creationId xmlns:a16="http://schemas.microsoft.com/office/drawing/2014/main" id="{2C14B06A-C656-4199-A763-222D8E65523F}"/>
            </a:ext>
          </a:extLst>
        </xdr:cNvPr>
        <xdr:cNvSpPr txBox="1"/>
      </xdr:nvSpPr>
      <xdr:spPr>
        <a:xfrm>
          <a:off x="1562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CA55758-A9A5-4263-A5AF-8C2E02C89C3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6144B15-96E8-4699-BA65-D2F95277588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BD9F88D4-05B7-43D6-9614-A5D795BCC72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571AA30-51B0-4880-816D-0083B640288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2DEF45A8-A813-43D5-9980-F09AF11B96A9}"/>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B678DC36-D8B5-4086-84CD-B44B4A6935F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AAF569D5-CB52-42F0-9973-8A6001BD4E4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1B31431-BA62-4FFD-A084-BEAAACFCB70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EA3993BB-4C68-4F38-A81F-96113E9DD9A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BAA2B043-6BB8-42E8-B2A6-D7ED6F4D28C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19F87787-5DFA-4E7C-8CF1-F1803F2FFE7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681D1903-0E74-498B-98E4-E18853F7394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7C946B74-A0D3-4564-AF92-0A6F3EE48094}"/>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と令和３年度とを比較すると、分子においては、下水道事業における元金残高が減少したことによる公営企業債等繰入見込額の減少等により将来負担額が減少し、町税の増加等により充当可能基金残高が増加した。分母においては、普通交付税の増加等により経常一般財源等が増加し、一部事務組合等の起こした地方債に充てたと認められる補助金又は負担金等が減少したことにより経常経費充当財源等が減少した。これにより、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改善し、類似団体と比較すると低い値となっている。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77CA1FD5-5515-42A7-BE0D-CA3307D2180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83C949BC-5773-4B6F-8401-35195535FF8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5879DBA-68CC-43A6-9588-DB8759BC8FB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31C386DD-433C-4380-BC22-EDFE3B2CA60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6DCE8EF7-4207-4C71-9D37-42AD4617D1A6}"/>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B0785B86-43C1-4923-8BA5-5B9EF290378C}"/>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6D9ACCE1-E8DB-493E-8677-A9276E6A85F7}"/>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E2021A4E-8240-431D-9953-9CEE2143ABA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E5967A8D-D84A-475A-ADD4-C5C3E15203EC}"/>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B68937B2-B304-4867-B1B4-A30A411DA916}"/>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6C0F1B7A-B124-4904-8193-5BC93CAF268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EF4B79C4-31FC-4B7F-8F20-D17205127CED}"/>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37ED629F-D562-4A40-892B-4944B5E2559A}"/>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AE50334-58B0-43CA-9F31-EA068C70E2F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4F097A4-7614-4F0A-A11F-DA6B32D7F12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a:extLst>
            <a:ext uri="{FF2B5EF4-FFF2-40B4-BE49-F238E27FC236}">
              <a16:creationId xmlns:a16="http://schemas.microsoft.com/office/drawing/2014/main" id="{7AC73968-6527-448A-90A2-5991FAAA6DE8}"/>
            </a:ext>
          </a:extLst>
        </xdr:cNvPr>
        <xdr:cNvCxnSpPr/>
      </xdr:nvCxnSpPr>
      <xdr:spPr>
        <a:xfrm flipV="1">
          <a:off x="14793595" y="4541308"/>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a:extLst>
            <a:ext uri="{FF2B5EF4-FFF2-40B4-BE49-F238E27FC236}">
              <a16:creationId xmlns:a16="http://schemas.microsoft.com/office/drawing/2014/main" id="{12880091-F287-495F-BD1B-C37D40422C1E}"/>
            </a:ext>
          </a:extLst>
        </xdr:cNvPr>
        <xdr:cNvSpPr txBox="1"/>
      </xdr:nvSpPr>
      <xdr:spPr>
        <a:xfrm>
          <a:off x="14846300" y="592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a:extLst>
            <a:ext uri="{FF2B5EF4-FFF2-40B4-BE49-F238E27FC236}">
              <a16:creationId xmlns:a16="http://schemas.microsoft.com/office/drawing/2014/main" id="{63EF16CC-9AD3-4289-A16C-A96F80791CD0}"/>
            </a:ext>
          </a:extLst>
        </xdr:cNvPr>
        <xdr:cNvCxnSpPr/>
      </xdr:nvCxnSpPr>
      <xdr:spPr>
        <a:xfrm>
          <a:off x="14706600" y="592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BA7C7AE7-2B51-4DBE-8378-3801C23EBDED}"/>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2F0AF510-B958-4C2D-A0E0-2A9F4E900884}"/>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8" name="債務償還比率平均値テキスト">
          <a:extLst>
            <a:ext uri="{FF2B5EF4-FFF2-40B4-BE49-F238E27FC236}">
              <a16:creationId xmlns:a16="http://schemas.microsoft.com/office/drawing/2014/main" id="{9CFC9223-D28A-424E-A176-D9E69B3BD028}"/>
            </a:ext>
          </a:extLst>
        </xdr:cNvPr>
        <xdr:cNvSpPr txBox="1"/>
      </xdr:nvSpPr>
      <xdr:spPr>
        <a:xfrm>
          <a:off x="14846300" y="5187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a:extLst>
            <a:ext uri="{FF2B5EF4-FFF2-40B4-BE49-F238E27FC236}">
              <a16:creationId xmlns:a16="http://schemas.microsoft.com/office/drawing/2014/main" id="{7CC17E09-C1CE-479C-A4F3-603DE2C4BD84}"/>
            </a:ext>
          </a:extLst>
        </xdr:cNvPr>
        <xdr:cNvSpPr/>
      </xdr:nvSpPr>
      <xdr:spPr>
        <a:xfrm>
          <a:off x="14744700" y="5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a:extLst>
            <a:ext uri="{FF2B5EF4-FFF2-40B4-BE49-F238E27FC236}">
              <a16:creationId xmlns:a16="http://schemas.microsoft.com/office/drawing/2014/main" id="{B0FC80DD-D63D-49E6-8611-360F02389620}"/>
            </a:ext>
          </a:extLst>
        </xdr:cNvPr>
        <xdr:cNvSpPr/>
      </xdr:nvSpPr>
      <xdr:spPr>
        <a:xfrm>
          <a:off x="14033500" y="544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a:extLst>
            <a:ext uri="{FF2B5EF4-FFF2-40B4-BE49-F238E27FC236}">
              <a16:creationId xmlns:a16="http://schemas.microsoft.com/office/drawing/2014/main" id="{B4021BD9-7D64-4047-8208-893202DCE4E4}"/>
            </a:ext>
          </a:extLst>
        </xdr:cNvPr>
        <xdr:cNvSpPr/>
      </xdr:nvSpPr>
      <xdr:spPr>
        <a:xfrm>
          <a:off x="13271500" y="541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a:extLst>
            <a:ext uri="{FF2B5EF4-FFF2-40B4-BE49-F238E27FC236}">
              <a16:creationId xmlns:a16="http://schemas.microsoft.com/office/drawing/2014/main" id="{03E05058-53E7-455E-834E-4D8DED6143FB}"/>
            </a:ext>
          </a:extLst>
        </xdr:cNvPr>
        <xdr:cNvSpPr/>
      </xdr:nvSpPr>
      <xdr:spPr>
        <a:xfrm>
          <a:off x="12509500" y="542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a:extLst>
            <a:ext uri="{FF2B5EF4-FFF2-40B4-BE49-F238E27FC236}">
              <a16:creationId xmlns:a16="http://schemas.microsoft.com/office/drawing/2014/main" id="{29D7702F-83B1-45DC-A2A3-5AA59B2BD74C}"/>
            </a:ext>
          </a:extLst>
        </xdr:cNvPr>
        <xdr:cNvSpPr/>
      </xdr:nvSpPr>
      <xdr:spPr>
        <a:xfrm>
          <a:off x="11747500" y="54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F215251-F65B-457E-8196-1B8A5E35D2E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B2FD069B-A738-4B1C-A943-28DC53141E2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E93F9C7-34D4-4CD6-87B4-2A49F88310A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94694CFF-BA0D-4939-B663-C7CD64BE0A1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A6F7258-9DDC-4B4C-8228-46E82BAD718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116491</xdr:rowOff>
    </xdr:from>
    <xdr:to>
      <xdr:col>76</xdr:col>
      <xdr:colOff>73025</xdr:colOff>
      <xdr:row>29</xdr:row>
      <xdr:rowOff>46641</xdr:rowOff>
    </xdr:to>
    <xdr:sp macro="" textlink="">
      <xdr:nvSpPr>
        <xdr:cNvPr id="149" name="楕円 148">
          <a:extLst>
            <a:ext uri="{FF2B5EF4-FFF2-40B4-BE49-F238E27FC236}">
              <a16:creationId xmlns:a16="http://schemas.microsoft.com/office/drawing/2014/main" id="{5E43A140-23BB-4F65-A3C2-31B993F24834}"/>
            </a:ext>
          </a:extLst>
        </xdr:cNvPr>
        <xdr:cNvSpPr/>
      </xdr:nvSpPr>
      <xdr:spPr>
        <a:xfrm>
          <a:off x="14744700" y="49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139368</xdr:rowOff>
    </xdr:from>
    <xdr:ext cx="469744" cy="259045"/>
    <xdr:sp macro="" textlink="">
      <xdr:nvSpPr>
        <xdr:cNvPr id="150" name="債務償還比率該当値テキスト">
          <a:extLst>
            <a:ext uri="{FF2B5EF4-FFF2-40B4-BE49-F238E27FC236}">
              <a16:creationId xmlns:a16="http://schemas.microsoft.com/office/drawing/2014/main" id="{CB2E3A5C-DCEE-44C3-9431-22576AD56D94}"/>
            </a:ext>
          </a:extLst>
        </xdr:cNvPr>
        <xdr:cNvSpPr txBox="1"/>
      </xdr:nvSpPr>
      <xdr:spPr>
        <a:xfrm>
          <a:off x="14846300" y="476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56060</xdr:rowOff>
    </xdr:from>
    <xdr:to>
      <xdr:col>72</xdr:col>
      <xdr:colOff>123825</xdr:colOff>
      <xdr:row>30</xdr:row>
      <xdr:rowOff>157660</xdr:rowOff>
    </xdr:to>
    <xdr:sp macro="" textlink="">
      <xdr:nvSpPr>
        <xdr:cNvPr id="151" name="楕円 150">
          <a:extLst>
            <a:ext uri="{FF2B5EF4-FFF2-40B4-BE49-F238E27FC236}">
              <a16:creationId xmlns:a16="http://schemas.microsoft.com/office/drawing/2014/main" id="{540CE0A0-F3E2-40CB-9A64-74CED9413D88}"/>
            </a:ext>
          </a:extLst>
        </xdr:cNvPr>
        <xdr:cNvSpPr/>
      </xdr:nvSpPr>
      <xdr:spPr>
        <a:xfrm>
          <a:off x="14033500" y="51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167291</xdr:rowOff>
    </xdr:from>
    <xdr:to>
      <xdr:col>76</xdr:col>
      <xdr:colOff>22225</xdr:colOff>
      <xdr:row>30</xdr:row>
      <xdr:rowOff>106860</xdr:rowOff>
    </xdr:to>
    <xdr:cxnSp macro="">
      <xdr:nvCxnSpPr>
        <xdr:cNvPr id="152" name="直線コネクタ 151">
          <a:extLst>
            <a:ext uri="{FF2B5EF4-FFF2-40B4-BE49-F238E27FC236}">
              <a16:creationId xmlns:a16="http://schemas.microsoft.com/office/drawing/2014/main" id="{5D90C6AC-3987-4622-AB7D-E36B884F41A4}"/>
            </a:ext>
          </a:extLst>
        </xdr:cNvPr>
        <xdr:cNvCxnSpPr/>
      </xdr:nvCxnSpPr>
      <xdr:spPr>
        <a:xfrm flipV="1">
          <a:off x="14084300" y="4967891"/>
          <a:ext cx="711200" cy="2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107326</xdr:rowOff>
    </xdr:from>
    <xdr:to>
      <xdr:col>68</xdr:col>
      <xdr:colOff>123825</xdr:colOff>
      <xdr:row>30</xdr:row>
      <xdr:rowOff>37476</xdr:rowOff>
    </xdr:to>
    <xdr:sp macro="" textlink="">
      <xdr:nvSpPr>
        <xdr:cNvPr id="153" name="楕円 152">
          <a:extLst>
            <a:ext uri="{FF2B5EF4-FFF2-40B4-BE49-F238E27FC236}">
              <a16:creationId xmlns:a16="http://schemas.microsoft.com/office/drawing/2014/main" id="{59E37AC4-3EB5-40F6-9709-1D39CF0EC13D}"/>
            </a:ext>
          </a:extLst>
        </xdr:cNvPr>
        <xdr:cNvSpPr/>
      </xdr:nvSpPr>
      <xdr:spPr>
        <a:xfrm>
          <a:off x="13271500" y="507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158126</xdr:rowOff>
    </xdr:from>
    <xdr:to>
      <xdr:col>72</xdr:col>
      <xdr:colOff>73025</xdr:colOff>
      <xdr:row>30</xdr:row>
      <xdr:rowOff>106860</xdr:rowOff>
    </xdr:to>
    <xdr:cxnSp macro="">
      <xdr:nvCxnSpPr>
        <xdr:cNvPr id="154" name="直線コネクタ 153">
          <a:extLst>
            <a:ext uri="{FF2B5EF4-FFF2-40B4-BE49-F238E27FC236}">
              <a16:creationId xmlns:a16="http://schemas.microsoft.com/office/drawing/2014/main" id="{494A1591-84E5-466F-9F9C-BA1F835B555B}"/>
            </a:ext>
          </a:extLst>
        </xdr:cNvPr>
        <xdr:cNvCxnSpPr/>
      </xdr:nvCxnSpPr>
      <xdr:spPr>
        <a:xfrm>
          <a:off x="13322300" y="5130176"/>
          <a:ext cx="762000" cy="1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97441</xdr:rowOff>
    </xdr:from>
    <xdr:to>
      <xdr:col>64</xdr:col>
      <xdr:colOff>123825</xdr:colOff>
      <xdr:row>31</xdr:row>
      <xdr:rowOff>27591</xdr:rowOff>
    </xdr:to>
    <xdr:sp macro="" textlink="">
      <xdr:nvSpPr>
        <xdr:cNvPr id="155" name="楕円 154">
          <a:extLst>
            <a:ext uri="{FF2B5EF4-FFF2-40B4-BE49-F238E27FC236}">
              <a16:creationId xmlns:a16="http://schemas.microsoft.com/office/drawing/2014/main" id="{68016FCE-00CC-44D6-8592-17A03F6DADAF}"/>
            </a:ext>
          </a:extLst>
        </xdr:cNvPr>
        <xdr:cNvSpPr/>
      </xdr:nvSpPr>
      <xdr:spPr>
        <a:xfrm>
          <a:off x="12509500" y="52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158126</xdr:rowOff>
    </xdr:from>
    <xdr:to>
      <xdr:col>68</xdr:col>
      <xdr:colOff>73025</xdr:colOff>
      <xdr:row>30</xdr:row>
      <xdr:rowOff>148241</xdr:rowOff>
    </xdr:to>
    <xdr:cxnSp macro="">
      <xdr:nvCxnSpPr>
        <xdr:cNvPr id="156" name="直線コネクタ 155">
          <a:extLst>
            <a:ext uri="{FF2B5EF4-FFF2-40B4-BE49-F238E27FC236}">
              <a16:creationId xmlns:a16="http://schemas.microsoft.com/office/drawing/2014/main" id="{DEE64154-B1F7-4274-81A0-843DED9E3DE1}"/>
            </a:ext>
          </a:extLst>
        </xdr:cNvPr>
        <xdr:cNvCxnSpPr/>
      </xdr:nvCxnSpPr>
      <xdr:spPr>
        <a:xfrm flipV="1">
          <a:off x="12560300" y="5130176"/>
          <a:ext cx="762000" cy="16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131075</xdr:rowOff>
    </xdr:from>
    <xdr:to>
      <xdr:col>60</xdr:col>
      <xdr:colOff>123825</xdr:colOff>
      <xdr:row>30</xdr:row>
      <xdr:rowOff>61225</xdr:rowOff>
    </xdr:to>
    <xdr:sp macro="" textlink="">
      <xdr:nvSpPr>
        <xdr:cNvPr id="157" name="楕円 156">
          <a:extLst>
            <a:ext uri="{FF2B5EF4-FFF2-40B4-BE49-F238E27FC236}">
              <a16:creationId xmlns:a16="http://schemas.microsoft.com/office/drawing/2014/main" id="{14C42D94-5439-45B5-B7BB-7CCC7C693063}"/>
            </a:ext>
          </a:extLst>
        </xdr:cNvPr>
        <xdr:cNvSpPr/>
      </xdr:nvSpPr>
      <xdr:spPr>
        <a:xfrm>
          <a:off x="11747500" y="51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10425</xdr:rowOff>
    </xdr:from>
    <xdr:to>
      <xdr:col>64</xdr:col>
      <xdr:colOff>73025</xdr:colOff>
      <xdr:row>30</xdr:row>
      <xdr:rowOff>148241</xdr:rowOff>
    </xdr:to>
    <xdr:cxnSp macro="">
      <xdr:nvCxnSpPr>
        <xdr:cNvPr id="158" name="直線コネクタ 157">
          <a:extLst>
            <a:ext uri="{FF2B5EF4-FFF2-40B4-BE49-F238E27FC236}">
              <a16:creationId xmlns:a16="http://schemas.microsoft.com/office/drawing/2014/main" id="{25156E3D-5BFD-4F90-A4D3-EC646D70F132}"/>
            </a:ext>
          </a:extLst>
        </xdr:cNvPr>
        <xdr:cNvCxnSpPr/>
      </xdr:nvCxnSpPr>
      <xdr:spPr>
        <a:xfrm>
          <a:off x="11798300" y="5153925"/>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59" name="n_1aveValue債務償還比率">
          <a:extLst>
            <a:ext uri="{FF2B5EF4-FFF2-40B4-BE49-F238E27FC236}">
              <a16:creationId xmlns:a16="http://schemas.microsoft.com/office/drawing/2014/main" id="{05EC93FD-EBE4-4E89-B9FD-787655BCD7BC}"/>
            </a:ext>
          </a:extLst>
        </xdr:cNvPr>
        <xdr:cNvSpPr txBox="1"/>
      </xdr:nvSpPr>
      <xdr:spPr>
        <a:xfrm>
          <a:off x="13836727" y="553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0" name="n_2aveValue債務償還比率">
          <a:extLst>
            <a:ext uri="{FF2B5EF4-FFF2-40B4-BE49-F238E27FC236}">
              <a16:creationId xmlns:a16="http://schemas.microsoft.com/office/drawing/2014/main" id="{2F7420B6-42A8-477A-8FE2-3425B5FBEA7B}"/>
            </a:ext>
          </a:extLst>
        </xdr:cNvPr>
        <xdr:cNvSpPr txBox="1"/>
      </xdr:nvSpPr>
      <xdr:spPr>
        <a:xfrm>
          <a:off x="13087427" y="551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61FB0DB1-D96F-45C9-8D81-BD1607E38D38}"/>
            </a:ext>
          </a:extLst>
        </xdr:cNvPr>
        <xdr:cNvSpPr txBox="1"/>
      </xdr:nvSpPr>
      <xdr:spPr>
        <a:xfrm>
          <a:off x="12325427" y="551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2" name="n_4aveValue債務償還比率">
          <a:extLst>
            <a:ext uri="{FF2B5EF4-FFF2-40B4-BE49-F238E27FC236}">
              <a16:creationId xmlns:a16="http://schemas.microsoft.com/office/drawing/2014/main" id="{7EF247D2-0951-45D3-8DAB-C55BA6256B61}"/>
            </a:ext>
          </a:extLst>
        </xdr:cNvPr>
        <xdr:cNvSpPr txBox="1"/>
      </xdr:nvSpPr>
      <xdr:spPr>
        <a:xfrm>
          <a:off x="11563427" y="55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2737</xdr:rowOff>
    </xdr:from>
    <xdr:ext cx="469744" cy="259045"/>
    <xdr:sp macro="" textlink="">
      <xdr:nvSpPr>
        <xdr:cNvPr id="163" name="n_1mainValue債務償還比率">
          <a:extLst>
            <a:ext uri="{FF2B5EF4-FFF2-40B4-BE49-F238E27FC236}">
              <a16:creationId xmlns:a16="http://schemas.microsoft.com/office/drawing/2014/main" id="{7A8EE999-9440-4B09-9341-419BACE0C458}"/>
            </a:ext>
          </a:extLst>
        </xdr:cNvPr>
        <xdr:cNvSpPr txBox="1"/>
      </xdr:nvSpPr>
      <xdr:spPr>
        <a:xfrm>
          <a:off x="13836727" y="497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54003</xdr:rowOff>
    </xdr:from>
    <xdr:ext cx="469744" cy="259045"/>
    <xdr:sp macro="" textlink="">
      <xdr:nvSpPr>
        <xdr:cNvPr id="164" name="n_2mainValue債務償還比率">
          <a:extLst>
            <a:ext uri="{FF2B5EF4-FFF2-40B4-BE49-F238E27FC236}">
              <a16:creationId xmlns:a16="http://schemas.microsoft.com/office/drawing/2014/main" id="{BA6966EE-FDB2-492D-AF1E-234BA1F57664}"/>
            </a:ext>
          </a:extLst>
        </xdr:cNvPr>
        <xdr:cNvSpPr txBox="1"/>
      </xdr:nvSpPr>
      <xdr:spPr>
        <a:xfrm>
          <a:off x="13087427" y="485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44118</xdr:rowOff>
    </xdr:from>
    <xdr:ext cx="469744" cy="259045"/>
    <xdr:sp macro="" textlink="">
      <xdr:nvSpPr>
        <xdr:cNvPr id="165" name="n_3mainValue債務償還比率">
          <a:extLst>
            <a:ext uri="{FF2B5EF4-FFF2-40B4-BE49-F238E27FC236}">
              <a16:creationId xmlns:a16="http://schemas.microsoft.com/office/drawing/2014/main" id="{90B926C9-5009-4AAB-82B0-CBFD1622D4A2}"/>
            </a:ext>
          </a:extLst>
        </xdr:cNvPr>
        <xdr:cNvSpPr txBox="1"/>
      </xdr:nvSpPr>
      <xdr:spPr>
        <a:xfrm>
          <a:off x="12325427" y="50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77752</xdr:rowOff>
    </xdr:from>
    <xdr:ext cx="469744" cy="259045"/>
    <xdr:sp macro="" textlink="">
      <xdr:nvSpPr>
        <xdr:cNvPr id="166" name="n_4mainValue債務償還比率">
          <a:extLst>
            <a:ext uri="{FF2B5EF4-FFF2-40B4-BE49-F238E27FC236}">
              <a16:creationId xmlns:a16="http://schemas.microsoft.com/office/drawing/2014/main" id="{2A4B65FC-65C0-4757-9B11-676E3F4D2C48}"/>
            </a:ext>
          </a:extLst>
        </xdr:cNvPr>
        <xdr:cNvSpPr txBox="1"/>
      </xdr:nvSpPr>
      <xdr:spPr>
        <a:xfrm>
          <a:off x="11563427" y="487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987D3FD-CAED-4D22-AACC-EF48DF23B8E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E93A17A4-5FAD-4CD9-A6E1-B494BDA0162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AD979AAF-A589-4D64-B12A-B01AF37C793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3309FC1-556A-4374-A220-609FB23142F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527379A-3D9E-41B6-AD7A-11A9D027FC9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2CAC12FE-EB14-493D-A820-9A06EF9E5F4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AA1DFC-BCC6-44AA-92CF-730413DD4A7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0019F6-807C-4EC8-AD5D-C214680A4C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3EA4F5-840D-4DCB-9908-274A64CCBC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E99E5C-D92B-4FB9-8BAC-1F4566D242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8BBF47-79BE-4888-B1DE-83B32AF81E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EA6A60-5DD6-4578-B9E5-D79A4FAF14B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492024-963F-4674-8C68-8FC4AD4E7E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D8F50B-ADDD-4839-BC56-D732410E6F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740333-A7ED-42BF-B5BA-532A027CBE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9BC15D-96AE-4C04-8219-1D23B8218D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36AA14B-AB08-44BF-9ADC-EA4D36A350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06CB18-9ADC-4D0C-8829-312FDDA408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6CBB0-208A-4FBD-9A00-BBD688DE8A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0B03AB-3EA3-4AD0-ABAE-A8090617187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5D5DD0-33A8-42C6-A3D9-0FF19CE6B6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D162561-1E9D-41AB-9D37-DD31F7BEF8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751F6D-F31E-46E7-A04D-30E1750F93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D82D4C-CC12-4C18-B470-9AF908A1C9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CF95C5-5D3C-49C7-A06C-D88A5E499B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7F28A6B-2879-496A-9588-A49276C459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5EAAD8-1B2D-4299-889E-52E737E346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9B9F1D-C448-4D47-ABED-6F6C9E3624D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14CC2E-3368-47C6-B8BF-E829E962BE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B4471D-E0A4-4702-8A88-F83C150CFE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5F8FEA-6692-4FCB-90DB-AD9BE84A93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DBAFBA-CC42-41FA-895F-260B764B67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8A73D1-0DB0-4BA0-9557-A7C9D6FF5B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3BAE70-4455-4B0D-B9D6-BF576D0B5F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5333C8-670D-4C05-81B3-BB09F1D4DE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22710F-300E-411F-AFAB-8FFDEF69CEA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3DFCD66-3110-4528-B056-10EA2E5318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72E0A8-5BC7-4793-958F-E8B4BEF737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B40C0C-2C49-4A1D-B46E-B20291557D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96D05A-970D-423E-A5EC-8C247AEE6D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6CDEC4-E0F1-4DFA-9318-107361BFD65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1EC8B6-4ADC-4C4C-99C1-E56A3A310B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332EC72-1C6C-4498-B701-F012BE39DD0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407530-FC5A-4452-8E73-D5D27DE841B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866652-491E-46CA-B358-9314B41A3C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3D61CE-A819-4957-85ED-EE433E5783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0C03798-2A49-43C2-85FC-CF46DEE919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703BB18-5AD3-4023-B7D2-39E5D395655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B9FF2B-825F-4AE7-9164-472C4434BD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B62158E-A8F0-45A1-8EFC-E192AB08569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13E0548-F051-4F9E-BA06-EC53B9DA37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E6A17E9-D64D-44A9-8928-F266DBAE592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E9728E-F398-49F8-8BA1-62DAE65C14C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CC1045-D82E-4425-BE3F-5F0DA5B5565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969ADE-CCB8-40C5-B503-0025AB7B15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6C49E16-7F42-4EBA-B3D4-6A7F6459B3F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7330F8-B9BD-4F37-91BB-C4F8B883E9A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F4B07C6-EBCB-4D71-9A33-1BE6D84210E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51C0952-D2E8-4205-89BB-E62BF3FE71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A7A217D-53E4-4622-A89D-BBEC860A06E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CAAC719-5A0E-4210-A7CA-9C71AE7CA4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606A1144-BD15-465F-A0BC-CEE6CEB6FAE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E84E739F-C0F8-40C8-8255-7776EC0A401A}"/>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E1D540FC-34BA-4D85-9903-87AE03A8FE8F}"/>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3D3C25F9-6D79-4299-A0DC-1F7D212DE0E4}"/>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9B64C3E9-9E72-45BB-944F-EA377B7F6DD9}"/>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E15146A-B341-4079-A2F1-932AE3B444B5}"/>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E6465172-9537-476B-8DE1-6063F302828E}"/>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B74B0447-C088-4D65-BA79-68F12A5BC37C}"/>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FF3080C6-2544-41CD-A3A1-25CA1BFAC93E}"/>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87630A0F-B63E-4BD9-9152-EA0ACB35FCBF}"/>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30FF4297-3865-407A-B528-7C2B642F5B93}"/>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09BF910-182B-4A9E-9CA4-715ECB3B6E8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96C25B-2A18-49FF-BE7F-E85B943A00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AA616D1-5050-4F5C-A349-1B6C10F534C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5898D6C-7772-4397-B737-B1FC5B134A5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15E187E-04EA-413E-A1ED-8885A912D4C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73" name="楕円 72">
          <a:extLst>
            <a:ext uri="{FF2B5EF4-FFF2-40B4-BE49-F238E27FC236}">
              <a16:creationId xmlns:a16="http://schemas.microsoft.com/office/drawing/2014/main" id="{4B4D44AD-7170-4C33-B9FE-B0FC86018099}"/>
            </a:ext>
          </a:extLst>
        </xdr:cNvPr>
        <xdr:cNvSpPr/>
      </xdr:nvSpPr>
      <xdr:spPr>
        <a:xfrm>
          <a:off x="4584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100982</xdr:rowOff>
    </xdr:from>
    <xdr:ext cx="405111" cy="259045"/>
    <xdr:sp macro="" textlink="">
      <xdr:nvSpPr>
        <xdr:cNvPr id="74" name="【道路】&#10;有形固定資産減価償却率該当値テキスト">
          <a:extLst>
            <a:ext uri="{FF2B5EF4-FFF2-40B4-BE49-F238E27FC236}">
              <a16:creationId xmlns:a16="http://schemas.microsoft.com/office/drawing/2014/main" id="{DFAF667D-3143-4A54-8D5E-136D50171753}"/>
            </a:ext>
          </a:extLst>
        </xdr:cNvPr>
        <xdr:cNvSpPr txBox="1"/>
      </xdr:nvSpPr>
      <xdr:spPr>
        <a:xfrm>
          <a:off x="4673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5" name="楕円 74">
          <a:extLst>
            <a:ext uri="{FF2B5EF4-FFF2-40B4-BE49-F238E27FC236}">
              <a16:creationId xmlns:a16="http://schemas.microsoft.com/office/drawing/2014/main" id="{4B335591-56EF-425C-8056-BEB525FBCE66}"/>
            </a:ext>
          </a:extLst>
        </xdr:cNvPr>
        <xdr:cNvSpPr/>
      </xdr:nvSpPr>
      <xdr:spPr>
        <a:xfrm>
          <a:off x="3746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163830</xdr:rowOff>
    </xdr:from>
    <xdr:to>
      <xdr:col>24</xdr:col>
      <xdr:colOff>63500</xdr:colOff>
      <xdr:row>39</xdr:row>
      <xdr:rowOff>1905</xdr:rowOff>
    </xdr:to>
    <xdr:cxnSp macro="">
      <xdr:nvCxnSpPr>
        <xdr:cNvPr id="76" name="直線コネクタ 75">
          <a:extLst>
            <a:ext uri="{FF2B5EF4-FFF2-40B4-BE49-F238E27FC236}">
              <a16:creationId xmlns:a16="http://schemas.microsoft.com/office/drawing/2014/main" id="{499B6A4B-F538-46E2-981D-C99C1329AEC7}"/>
            </a:ext>
          </a:extLst>
        </xdr:cNvPr>
        <xdr:cNvCxnSpPr/>
      </xdr:nvCxnSpPr>
      <xdr:spPr>
        <a:xfrm>
          <a:off x="3797300" y="66789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7" name="楕円 76">
          <a:extLst>
            <a:ext uri="{FF2B5EF4-FFF2-40B4-BE49-F238E27FC236}">
              <a16:creationId xmlns:a16="http://schemas.microsoft.com/office/drawing/2014/main" id="{45F5C702-5417-4C72-BBA5-37A436139711}"/>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38</xdr:row>
      <xdr:rowOff>167640</xdr:rowOff>
    </xdr:to>
    <xdr:cxnSp macro="">
      <xdr:nvCxnSpPr>
        <xdr:cNvPr id="78" name="直線コネクタ 77">
          <a:extLst>
            <a:ext uri="{FF2B5EF4-FFF2-40B4-BE49-F238E27FC236}">
              <a16:creationId xmlns:a16="http://schemas.microsoft.com/office/drawing/2014/main" id="{B25B5D3C-54EE-45AB-99FB-955CE7E0505E}"/>
            </a:ext>
          </a:extLst>
        </xdr:cNvPr>
        <xdr:cNvCxnSpPr/>
      </xdr:nvCxnSpPr>
      <xdr:spPr>
        <a:xfrm flipV="1">
          <a:off x="2908300" y="6678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109220</xdr:rowOff>
    </xdr:from>
    <xdr:to>
      <xdr:col>10</xdr:col>
      <xdr:colOff>165100</xdr:colOff>
      <xdr:row>39</xdr:row>
      <xdr:rowOff>39370</xdr:rowOff>
    </xdr:to>
    <xdr:sp macro="" textlink="">
      <xdr:nvSpPr>
        <xdr:cNvPr id="79" name="楕円 78">
          <a:extLst>
            <a:ext uri="{FF2B5EF4-FFF2-40B4-BE49-F238E27FC236}">
              <a16:creationId xmlns:a16="http://schemas.microsoft.com/office/drawing/2014/main" id="{158E901B-EE5A-4AF6-9927-9D081CE1353C}"/>
            </a:ext>
          </a:extLst>
        </xdr:cNvPr>
        <xdr:cNvSpPr/>
      </xdr:nvSpPr>
      <xdr:spPr>
        <a:xfrm>
          <a:off x="196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160020</xdr:rowOff>
    </xdr:from>
    <xdr:to>
      <xdr:col>15</xdr:col>
      <xdr:colOff>50800</xdr:colOff>
      <xdr:row>38</xdr:row>
      <xdr:rowOff>167640</xdr:rowOff>
    </xdr:to>
    <xdr:cxnSp macro="">
      <xdr:nvCxnSpPr>
        <xdr:cNvPr id="80" name="直線コネクタ 79">
          <a:extLst>
            <a:ext uri="{FF2B5EF4-FFF2-40B4-BE49-F238E27FC236}">
              <a16:creationId xmlns:a16="http://schemas.microsoft.com/office/drawing/2014/main" id="{4DC0D2AA-4522-45CD-BC0F-9C03071A388C}"/>
            </a:ext>
          </a:extLst>
        </xdr:cNvPr>
        <xdr:cNvCxnSpPr/>
      </xdr:nvCxnSpPr>
      <xdr:spPr>
        <a:xfrm>
          <a:off x="2019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a:extLst>
            <a:ext uri="{FF2B5EF4-FFF2-40B4-BE49-F238E27FC236}">
              <a16:creationId xmlns:a16="http://schemas.microsoft.com/office/drawing/2014/main" id="{5BAFA84A-06A4-4573-8669-3E67AAFBA3B2}"/>
            </a:ext>
          </a:extLst>
        </xdr:cNvPr>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38</xdr:row>
      <xdr:rowOff>160020</xdr:rowOff>
    </xdr:to>
    <xdr:cxnSp macro="">
      <xdr:nvCxnSpPr>
        <xdr:cNvPr id="82" name="直線コネクタ 81">
          <a:extLst>
            <a:ext uri="{FF2B5EF4-FFF2-40B4-BE49-F238E27FC236}">
              <a16:creationId xmlns:a16="http://schemas.microsoft.com/office/drawing/2014/main" id="{CF9674CC-5639-4805-94A1-0C8D4BCCE58D}"/>
            </a:ext>
          </a:extLst>
        </xdr:cNvPr>
        <xdr:cNvCxnSpPr/>
      </xdr:nvCxnSpPr>
      <xdr:spPr>
        <a:xfrm>
          <a:off x="1130300" y="665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87E36DB4-5495-41A8-A902-20FBDBFE12F1}"/>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a:extLst>
            <a:ext uri="{FF2B5EF4-FFF2-40B4-BE49-F238E27FC236}">
              <a16:creationId xmlns:a16="http://schemas.microsoft.com/office/drawing/2014/main" id="{45E2F656-3DA3-4A88-8AFA-51C596E68CEC}"/>
            </a:ext>
          </a:extLst>
        </xdr:cNvPr>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a:extLst>
            <a:ext uri="{FF2B5EF4-FFF2-40B4-BE49-F238E27FC236}">
              <a16:creationId xmlns:a16="http://schemas.microsoft.com/office/drawing/2014/main" id="{BB6BDD86-292A-4B61-AEAA-E89BD00D1A69}"/>
            </a:ext>
          </a:extLst>
        </xdr:cNvPr>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5050418A-E7A8-436B-AA27-87D021DF1619}"/>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7" name="n_1mainValue【道路】&#10;有形固定資産減価償却率">
          <a:extLst>
            <a:ext uri="{FF2B5EF4-FFF2-40B4-BE49-F238E27FC236}">
              <a16:creationId xmlns:a16="http://schemas.microsoft.com/office/drawing/2014/main" id="{180173D9-602A-43E4-8357-9DA70FFD3B52}"/>
            </a:ext>
          </a:extLst>
        </xdr:cNvPr>
        <xdr:cNvSpPr txBox="1"/>
      </xdr:nvSpPr>
      <xdr:spPr>
        <a:xfrm>
          <a:off x="3582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8" name="n_2mainValue【道路】&#10;有形固定資産減価償却率">
          <a:extLst>
            <a:ext uri="{FF2B5EF4-FFF2-40B4-BE49-F238E27FC236}">
              <a16:creationId xmlns:a16="http://schemas.microsoft.com/office/drawing/2014/main" id="{37ECDD97-3F67-4E70-B78F-E2F2DA066BDB}"/>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30497</xdr:rowOff>
    </xdr:from>
    <xdr:ext cx="405111" cy="259045"/>
    <xdr:sp macro="" textlink="">
      <xdr:nvSpPr>
        <xdr:cNvPr id="89" name="n_3mainValue【道路】&#10;有形固定資産減価償却率">
          <a:extLst>
            <a:ext uri="{FF2B5EF4-FFF2-40B4-BE49-F238E27FC236}">
              <a16:creationId xmlns:a16="http://schemas.microsoft.com/office/drawing/2014/main" id="{217634CA-863C-4139-B62B-6707B6248971}"/>
            </a:ext>
          </a:extLst>
        </xdr:cNvPr>
        <xdr:cNvSpPr txBox="1"/>
      </xdr:nvSpPr>
      <xdr:spPr>
        <a:xfrm>
          <a:off x="1816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a:extLst>
            <a:ext uri="{FF2B5EF4-FFF2-40B4-BE49-F238E27FC236}">
              <a16:creationId xmlns:a16="http://schemas.microsoft.com/office/drawing/2014/main" id="{32E0B592-4F64-4CCA-B51D-F91D91C34EF6}"/>
            </a:ext>
          </a:extLst>
        </xdr:cNvPr>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0BDF51A-4F0E-4D96-BDC0-CC6DCCCB8A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18A36E7-0802-41C3-B825-584C2946931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A4F4940-4DFD-4B30-8499-16F8E9DE6D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263EA44-BF15-4AE4-BC6A-218AFAE562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111BEA6-CA26-43D0-B0FB-D3AF84E7C3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6F5CE20-C9EA-4593-BA0B-C70670B970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510BEEE-C64F-4BA0-B924-DBD066674F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11FEA22-DACF-4624-9446-5E4E08BA20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C9543FD-B7CA-46D6-97E6-41FE7CC8857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DF17281-2995-469F-828F-4CBD205480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911C7C73-7618-4452-8F6C-88D35B39D15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9EEEF89-364F-407E-AD6F-09C3B277A29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5C9B24B-8864-448A-9A25-2698B8D5015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E2BDE666-6E7F-48A4-B0A2-88243C93ACF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7474B02-7044-48BF-AD1E-11DD544A3E1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61755AB-BA80-4E85-9169-B6C50E6D2A1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8012578-8336-44E2-AD2F-711F55D1E75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EF226AAD-A52A-4B6A-92D1-E4F1B667A26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98578EA-300C-44C6-AAC5-6510E7DF0A3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C6E0B39-3754-4D8B-9BC6-D4353832D79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731AD9B-3BA6-4469-9FF8-68C9833B3A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B402481-70EE-4298-9BFD-BC88670769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7F48076-8DCE-41FF-9A2F-4E727AF4384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E3B041FD-D2E6-4A30-9A75-6D983D810948}"/>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70CE350A-B088-43AE-A335-5F23CDAC2DCE}"/>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95B8A8B0-9F4C-4870-8BD6-1AF8145684AB}"/>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C5687BBE-011B-4FA7-97F0-623E93C39D5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63B4290-6157-4238-86CF-52C4DEBB7527}"/>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F8726685-F953-4D42-805E-F54FD52E84EB}"/>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7F8C3E80-ACA7-4D98-83E3-E8F42F024A73}"/>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B0B8A6E4-597E-4EA3-817A-FB71CC352C06}"/>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C4CAD0BA-AEDB-41C7-9306-A2EB360FEB56}"/>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B9F21D-E7DE-4951-8388-CA217BFA432B}"/>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90135EEF-66EA-416C-BF76-4BFA20020073}"/>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5A70F36-0A5D-4574-BEEB-3379D7F538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962615-8D46-4890-ACB7-6049D7AD6C2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89BFA6-A767-4E5D-A546-BB43E2A4A98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68606E8-0664-4519-8D82-002932803D6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7C4535-C4A2-4255-B649-D4A29C0D857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140481</xdr:rowOff>
    </xdr:from>
    <xdr:to>
      <xdr:col>55</xdr:col>
      <xdr:colOff>50800</xdr:colOff>
      <xdr:row>41</xdr:row>
      <xdr:rowOff>70631</xdr:rowOff>
    </xdr:to>
    <xdr:sp macro="" textlink="">
      <xdr:nvSpPr>
        <xdr:cNvPr id="130" name="楕円 129">
          <a:extLst>
            <a:ext uri="{FF2B5EF4-FFF2-40B4-BE49-F238E27FC236}">
              <a16:creationId xmlns:a16="http://schemas.microsoft.com/office/drawing/2014/main" id="{38BF94C4-B98F-4DEA-BF15-7011D2DFA592}"/>
            </a:ext>
          </a:extLst>
        </xdr:cNvPr>
        <xdr:cNvSpPr/>
      </xdr:nvSpPr>
      <xdr:spPr>
        <a:xfrm>
          <a:off x="10426700" y="6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55408</xdr:rowOff>
    </xdr:from>
    <xdr:ext cx="469744" cy="259045"/>
    <xdr:sp macro="" textlink="">
      <xdr:nvSpPr>
        <xdr:cNvPr id="131" name="【道路】&#10;一人当たり延長該当値テキスト">
          <a:extLst>
            <a:ext uri="{FF2B5EF4-FFF2-40B4-BE49-F238E27FC236}">
              <a16:creationId xmlns:a16="http://schemas.microsoft.com/office/drawing/2014/main" id="{34095AF3-1CF9-44BF-94AE-1E1437E1B4B0}"/>
            </a:ext>
          </a:extLst>
        </xdr:cNvPr>
        <xdr:cNvSpPr txBox="1"/>
      </xdr:nvSpPr>
      <xdr:spPr>
        <a:xfrm>
          <a:off x="10515600" y="691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142463</xdr:rowOff>
    </xdr:from>
    <xdr:to>
      <xdr:col>50</xdr:col>
      <xdr:colOff>165100</xdr:colOff>
      <xdr:row>41</xdr:row>
      <xdr:rowOff>72613</xdr:rowOff>
    </xdr:to>
    <xdr:sp macro="" textlink="">
      <xdr:nvSpPr>
        <xdr:cNvPr id="132" name="楕円 131">
          <a:extLst>
            <a:ext uri="{FF2B5EF4-FFF2-40B4-BE49-F238E27FC236}">
              <a16:creationId xmlns:a16="http://schemas.microsoft.com/office/drawing/2014/main" id="{FF365B11-C090-4D22-9E37-7BB63F34DEB5}"/>
            </a:ext>
          </a:extLst>
        </xdr:cNvPr>
        <xdr:cNvSpPr/>
      </xdr:nvSpPr>
      <xdr:spPr>
        <a:xfrm>
          <a:off x="9588500" y="70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19831</xdr:rowOff>
    </xdr:from>
    <xdr:to>
      <xdr:col>55</xdr:col>
      <xdr:colOff>0</xdr:colOff>
      <xdr:row>41</xdr:row>
      <xdr:rowOff>21813</xdr:rowOff>
    </xdr:to>
    <xdr:cxnSp macro="">
      <xdr:nvCxnSpPr>
        <xdr:cNvPr id="133" name="直線コネクタ 132">
          <a:extLst>
            <a:ext uri="{FF2B5EF4-FFF2-40B4-BE49-F238E27FC236}">
              <a16:creationId xmlns:a16="http://schemas.microsoft.com/office/drawing/2014/main" id="{F7E71CEB-8750-47F4-9071-FCBC0161EB9C}"/>
            </a:ext>
          </a:extLst>
        </xdr:cNvPr>
        <xdr:cNvCxnSpPr/>
      </xdr:nvCxnSpPr>
      <xdr:spPr>
        <a:xfrm flipV="1">
          <a:off x="9639300" y="7049281"/>
          <a:ext cx="8382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144272</xdr:rowOff>
    </xdr:from>
    <xdr:to>
      <xdr:col>46</xdr:col>
      <xdr:colOff>38100</xdr:colOff>
      <xdr:row>41</xdr:row>
      <xdr:rowOff>74422</xdr:rowOff>
    </xdr:to>
    <xdr:sp macro="" textlink="">
      <xdr:nvSpPr>
        <xdr:cNvPr id="134" name="楕円 133">
          <a:extLst>
            <a:ext uri="{FF2B5EF4-FFF2-40B4-BE49-F238E27FC236}">
              <a16:creationId xmlns:a16="http://schemas.microsoft.com/office/drawing/2014/main" id="{5AEF88EC-9B42-4875-9585-DE445F4F03C9}"/>
            </a:ext>
          </a:extLst>
        </xdr:cNvPr>
        <xdr:cNvSpPr/>
      </xdr:nvSpPr>
      <xdr:spPr>
        <a:xfrm>
          <a:off x="8699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21813</xdr:rowOff>
    </xdr:from>
    <xdr:to>
      <xdr:col>50</xdr:col>
      <xdr:colOff>114300</xdr:colOff>
      <xdr:row>41</xdr:row>
      <xdr:rowOff>23622</xdr:rowOff>
    </xdr:to>
    <xdr:cxnSp macro="">
      <xdr:nvCxnSpPr>
        <xdr:cNvPr id="135" name="直線コネクタ 134">
          <a:extLst>
            <a:ext uri="{FF2B5EF4-FFF2-40B4-BE49-F238E27FC236}">
              <a16:creationId xmlns:a16="http://schemas.microsoft.com/office/drawing/2014/main" id="{786CC474-F586-4EB1-A9CE-C9682ECF6E35}"/>
            </a:ext>
          </a:extLst>
        </xdr:cNvPr>
        <xdr:cNvCxnSpPr/>
      </xdr:nvCxnSpPr>
      <xdr:spPr>
        <a:xfrm flipV="1">
          <a:off x="8750300" y="7051263"/>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144634</xdr:rowOff>
    </xdr:from>
    <xdr:to>
      <xdr:col>41</xdr:col>
      <xdr:colOff>101600</xdr:colOff>
      <xdr:row>41</xdr:row>
      <xdr:rowOff>74784</xdr:rowOff>
    </xdr:to>
    <xdr:sp macro="" textlink="">
      <xdr:nvSpPr>
        <xdr:cNvPr id="136" name="楕円 135">
          <a:extLst>
            <a:ext uri="{FF2B5EF4-FFF2-40B4-BE49-F238E27FC236}">
              <a16:creationId xmlns:a16="http://schemas.microsoft.com/office/drawing/2014/main" id="{DA410A85-0BD1-41D6-B23E-747691AB5326}"/>
            </a:ext>
          </a:extLst>
        </xdr:cNvPr>
        <xdr:cNvSpPr/>
      </xdr:nvSpPr>
      <xdr:spPr>
        <a:xfrm>
          <a:off x="78105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23622</xdr:rowOff>
    </xdr:from>
    <xdr:to>
      <xdr:col>45</xdr:col>
      <xdr:colOff>177800</xdr:colOff>
      <xdr:row>41</xdr:row>
      <xdr:rowOff>23984</xdr:rowOff>
    </xdr:to>
    <xdr:cxnSp macro="">
      <xdr:nvCxnSpPr>
        <xdr:cNvPr id="137" name="直線コネクタ 136">
          <a:extLst>
            <a:ext uri="{FF2B5EF4-FFF2-40B4-BE49-F238E27FC236}">
              <a16:creationId xmlns:a16="http://schemas.microsoft.com/office/drawing/2014/main" id="{DE29EA1B-56FC-47F2-B4D4-F49B20DB031B}"/>
            </a:ext>
          </a:extLst>
        </xdr:cNvPr>
        <xdr:cNvCxnSpPr/>
      </xdr:nvCxnSpPr>
      <xdr:spPr>
        <a:xfrm flipV="1">
          <a:off x="7861300" y="7053072"/>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144158</xdr:rowOff>
    </xdr:from>
    <xdr:to>
      <xdr:col>36</xdr:col>
      <xdr:colOff>165100</xdr:colOff>
      <xdr:row>41</xdr:row>
      <xdr:rowOff>74308</xdr:rowOff>
    </xdr:to>
    <xdr:sp macro="" textlink="">
      <xdr:nvSpPr>
        <xdr:cNvPr id="138" name="楕円 137">
          <a:extLst>
            <a:ext uri="{FF2B5EF4-FFF2-40B4-BE49-F238E27FC236}">
              <a16:creationId xmlns:a16="http://schemas.microsoft.com/office/drawing/2014/main" id="{F2856A4E-6C20-44EC-B0F7-F5C4114E6BFF}"/>
            </a:ext>
          </a:extLst>
        </xdr:cNvPr>
        <xdr:cNvSpPr/>
      </xdr:nvSpPr>
      <xdr:spPr>
        <a:xfrm>
          <a:off x="6921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23508</xdr:rowOff>
    </xdr:from>
    <xdr:to>
      <xdr:col>41</xdr:col>
      <xdr:colOff>50800</xdr:colOff>
      <xdr:row>41</xdr:row>
      <xdr:rowOff>23984</xdr:rowOff>
    </xdr:to>
    <xdr:cxnSp macro="">
      <xdr:nvCxnSpPr>
        <xdr:cNvPr id="139" name="直線コネクタ 138">
          <a:extLst>
            <a:ext uri="{FF2B5EF4-FFF2-40B4-BE49-F238E27FC236}">
              <a16:creationId xmlns:a16="http://schemas.microsoft.com/office/drawing/2014/main" id="{7DAAEFE0-C538-4BF6-A332-90957B314BDD}"/>
            </a:ext>
          </a:extLst>
        </xdr:cNvPr>
        <xdr:cNvCxnSpPr/>
      </xdr:nvCxnSpPr>
      <xdr:spPr>
        <a:xfrm>
          <a:off x="6972300" y="705295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FC198D85-3CC6-427D-A168-1608707BADC6}"/>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D9402452-854B-43C1-9CFA-94DBD645EDA7}"/>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310D148C-1301-44C3-83D7-C73DB6410073}"/>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C3942A3B-2D4C-40C2-B8F9-99C0C0910FFA}"/>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63740</xdr:rowOff>
    </xdr:from>
    <xdr:ext cx="469744" cy="259045"/>
    <xdr:sp macro="" textlink="">
      <xdr:nvSpPr>
        <xdr:cNvPr id="144" name="n_1mainValue【道路】&#10;一人当たり延長">
          <a:extLst>
            <a:ext uri="{FF2B5EF4-FFF2-40B4-BE49-F238E27FC236}">
              <a16:creationId xmlns:a16="http://schemas.microsoft.com/office/drawing/2014/main" id="{6C8E4361-70AD-4356-8344-5BC14AE0094E}"/>
            </a:ext>
          </a:extLst>
        </xdr:cNvPr>
        <xdr:cNvSpPr txBox="1"/>
      </xdr:nvSpPr>
      <xdr:spPr>
        <a:xfrm>
          <a:off x="9391727" y="709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65549</xdr:rowOff>
    </xdr:from>
    <xdr:ext cx="469744" cy="259045"/>
    <xdr:sp macro="" textlink="">
      <xdr:nvSpPr>
        <xdr:cNvPr id="145" name="n_2mainValue【道路】&#10;一人当たり延長">
          <a:extLst>
            <a:ext uri="{FF2B5EF4-FFF2-40B4-BE49-F238E27FC236}">
              <a16:creationId xmlns:a16="http://schemas.microsoft.com/office/drawing/2014/main" id="{F3802283-D4A3-4B47-8719-5EB7E7E4B92F}"/>
            </a:ext>
          </a:extLst>
        </xdr:cNvPr>
        <xdr:cNvSpPr txBox="1"/>
      </xdr:nvSpPr>
      <xdr:spPr>
        <a:xfrm>
          <a:off x="8515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65911</xdr:rowOff>
    </xdr:from>
    <xdr:ext cx="469744" cy="259045"/>
    <xdr:sp macro="" textlink="">
      <xdr:nvSpPr>
        <xdr:cNvPr id="146" name="n_3mainValue【道路】&#10;一人当たり延長">
          <a:extLst>
            <a:ext uri="{FF2B5EF4-FFF2-40B4-BE49-F238E27FC236}">
              <a16:creationId xmlns:a16="http://schemas.microsoft.com/office/drawing/2014/main" id="{52B9EC60-A611-40EA-8153-09313557A3E0}"/>
            </a:ext>
          </a:extLst>
        </xdr:cNvPr>
        <xdr:cNvSpPr txBox="1"/>
      </xdr:nvSpPr>
      <xdr:spPr>
        <a:xfrm>
          <a:off x="7626427" y="70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65435</xdr:rowOff>
    </xdr:from>
    <xdr:ext cx="469744" cy="259045"/>
    <xdr:sp macro="" textlink="">
      <xdr:nvSpPr>
        <xdr:cNvPr id="147" name="n_4mainValue【道路】&#10;一人当たり延長">
          <a:extLst>
            <a:ext uri="{FF2B5EF4-FFF2-40B4-BE49-F238E27FC236}">
              <a16:creationId xmlns:a16="http://schemas.microsoft.com/office/drawing/2014/main" id="{1A18060B-C8CB-4A03-B6CB-F8E54816EFEF}"/>
            </a:ext>
          </a:extLst>
        </xdr:cNvPr>
        <xdr:cNvSpPr txBox="1"/>
      </xdr:nvSpPr>
      <xdr:spPr>
        <a:xfrm>
          <a:off x="67374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D60DDA8A-353B-4F6C-9A8D-67F984C2E0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D9CB723-659B-4502-8514-6E9D96DCE8A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E5B1277-782C-42CC-A408-2B8616B2278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B47F79E-62A0-4232-870C-9C47DA26C4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B063148-B7F1-441C-BDCC-4ABADBAE474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4581530-6AF3-4AA0-AFF2-A21E1ECA38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39C08E8C-E655-4277-A01A-6CAF2C537E2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A995628-F4ED-42BD-9517-A233A3DFAA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511C445-F0DD-4B31-BCC4-646A6039CF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A58DEA0-D140-478D-ADB9-1C53A38F796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F457AF-02DC-41FD-A712-4A29F8AD1D1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4CBEDA69-21A5-4CA7-9D53-427C42B57D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C725BA2-1386-423E-BAB3-1141B9184FB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30D5AE5-F67C-4D83-9784-6817F2CCDF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1A652DCE-2354-43C5-B334-678B3F5304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8BC2475-AC49-429C-9EF9-C5A8C3C005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B47B7E28-EAB8-4DB4-8443-0167847D08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2A868C3-BBCD-4CA3-8CB5-E18EE35B81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0CCBF13-2C76-45AD-8A15-55E7DABCB3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F320AA5-C66D-44F7-A328-5A336363F27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FE84A1E-6F10-4952-99A9-E79846EC2A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E501C61-4E64-488B-9AA9-79239160EBB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1215E67-64F2-4D20-A41D-9F3D83567C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FC66254-EF42-42D9-BDAA-9DBDB0E07B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B7BCA4A2-23C7-4100-B542-B537CA087C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BABABF84-2ACC-40C9-BC9E-FBA7B12816B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9A54482F-A374-47F2-8EB8-E6468078B03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65F03D7D-9AF0-402B-9F64-6ADCECCE26E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8D39A073-B6DD-432E-A9F3-A0A8F9981A2A}"/>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F0383CBF-833E-40D1-9273-A03D9854B829}"/>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5C25E5C-B872-4CA9-A8C3-C3F23FF4959D}"/>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2204E24-AFDA-493B-963F-30ECC8D440F6}"/>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2E7AA870-0602-4303-A823-5415761753B9}"/>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6BE25D9D-6834-4851-8268-1A4410204BAE}"/>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F4EFC9E5-BAE8-42EB-B30B-C65292943DE3}"/>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34D1CA80-FD07-4A70-B8ED-AAE63112E636}"/>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191F2EA-E778-4B8D-8B54-6B3210C340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AB20651-8780-49F2-8C6C-E58FB1B7348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34BC2E8-7454-4045-BB81-4162B5191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470C0A7-59EB-43FA-9051-80ACAD93F87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899408-8D39-48FF-9D5B-9ED748B393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123916</xdr:rowOff>
    </xdr:from>
    <xdr:to>
      <xdr:col>24</xdr:col>
      <xdr:colOff>114300</xdr:colOff>
      <xdr:row>61</xdr:row>
      <xdr:rowOff>54066</xdr:rowOff>
    </xdr:to>
    <xdr:sp macro="" textlink="">
      <xdr:nvSpPr>
        <xdr:cNvPr id="189" name="楕円 188">
          <a:extLst>
            <a:ext uri="{FF2B5EF4-FFF2-40B4-BE49-F238E27FC236}">
              <a16:creationId xmlns:a16="http://schemas.microsoft.com/office/drawing/2014/main" id="{92738678-D8AB-4396-AA6D-53AA3318A610}"/>
            </a:ext>
          </a:extLst>
        </xdr:cNvPr>
        <xdr:cNvSpPr/>
      </xdr:nvSpPr>
      <xdr:spPr>
        <a:xfrm>
          <a:off x="45847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146793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A3A3677-EA1A-44C4-8475-62C323D3F3C1}"/>
            </a:ext>
          </a:extLst>
        </xdr:cNvPr>
        <xdr:cNvSpPr txBox="1"/>
      </xdr:nvSpPr>
      <xdr:spPr>
        <a:xfrm>
          <a:off x="4673600" y="1026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a:extLst>
            <a:ext uri="{FF2B5EF4-FFF2-40B4-BE49-F238E27FC236}">
              <a16:creationId xmlns:a16="http://schemas.microsoft.com/office/drawing/2014/main" id="{39DFFF8D-6AEF-439F-A86A-433A66B66AE7}"/>
            </a:ext>
          </a:extLst>
        </xdr:cNvPr>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3266</xdr:rowOff>
    </xdr:to>
    <xdr:cxnSp macro="">
      <xdr:nvCxnSpPr>
        <xdr:cNvPr id="192" name="直線コネクタ 191">
          <a:extLst>
            <a:ext uri="{FF2B5EF4-FFF2-40B4-BE49-F238E27FC236}">
              <a16:creationId xmlns:a16="http://schemas.microsoft.com/office/drawing/2014/main" id="{FF5D6765-464D-488F-A989-94072352F631}"/>
            </a:ext>
          </a:extLst>
        </xdr:cNvPr>
        <xdr:cNvCxnSpPr/>
      </xdr:nvCxnSpPr>
      <xdr:spPr>
        <a:xfrm>
          <a:off x="3797300" y="104437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112485</xdr:rowOff>
    </xdr:from>
    <xdr:to>
      <xdr:col>15</xdr:col>
      <xdr:colOff>101600</xdr:colOff>
      <xdr:row>61</xdr:row>
      <xdr:rowOff>42635</xdr:rowOff>
    </xdr:to>
    <xdr:sp macro="" textlink="">
      <xdr:nvSpPr>
        <xdr:cNvPr id="193" name="楕円 192">
          <a:extLst>
            <a:ext uri="{FF2B5EF4-FFF2-40B4-BE49-F238E27FC236}">
              <a16:creationId xmlns:a16="http://schemas.microsoft.com/office/drawing/2014/main" id="{7B12BBB9-6ADF-4E85-965C-D51C2449F859}"/>
            </a:ext>
          </a:extLst>
        </xdr:cNvPr>
        <xdr:cNvSpPr/>
      </xdr:nvSpPr>
      <xdr:spPr>
        <a:xfrm>
          <a:off x="2857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60</xdr:row>
      <xdr:rowOff>163285</xdr:rowOff>
    </xdr:to>
    <xdr:cxnSp macro="">
      <xdr:nvCxnSpPr>
        <xdr:cNvPr id="194" name="直線コネクタ 193">
          <a:extLst>
            <a:ext uri="{FF2B5EF4-FFF2-40B4-BE49-F238E27FC236}">
              <a16:creationId xmlns:a16="http://schemas.microsoft.com/office/drawing/2014/main" id="{1495CC84-EA85-4CCA-9F1C-4A271F5538AE}"/>
            </a:ext>
          </a:extLst>
        </xdr:cNvPr>
        <xdr:cNvCxnSpPr/>
      </xdr:nvCxnSpPr>
      <xdr:spPr>
        <a:xfrm flipV="1">
          <a:off x="2908300" y="104437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83094</xdr:rowOff>
    </xdr:from>
    <xdr:to>
      <xdr:col>10</xdr:col>
      <xdr:colOff>165100</xdr:colOff>
      <xdr:row>61</xdr:row>
      <xdr:rowOff>13244</xdr:rowOff>
    </xdr:to>
    <xdr:sp macro="" textlink="">
      <xdr:nvSpPr>
        <xdr:cNvPr id="195" name="楕円 194">
          <a:extLst>
            <a:ext uri="{FF2B5EF4-FFF2-40B4-BE49-F238E27FC236}">
              <a16:creationId xmlns:a16="http://schemas.microsoft.com/office/drawing/2014/main" id="{58A53F11-A4E9-4832-9048-CB87F72F93B6}"/>
            </a:ext>
          </a:extLst>
        </xdr:cNvPr>
        <xdr:cNvSpPr/>
      </xdr:nvSpPr>
      <xdr:spPr>
        <a:xfrm>
          <a:off x="1968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133894</xdr:rowOff>
    </xdr:from>
    <xdr:to>
      <xdr:col>15</xdr:col>
      <xdr:colOff>50800</xdr:colOff>
      <xdr:row>60</xdr:row>
      <xdr:rowOff>163285</xdr:rowOff>
    </xdr:to>
    <xdr:cxnSp macro="">
      <xdr:nvCxnSpPr>
        <xdr:cNvPr id="196" name="直線コネクタ 195">
          <a:extLst>
            <a:ext uri="{FF2B5EF4-FFF2-40B4-BE49-F238E27FC236}">
              <a16:creationId xmlns:a16="http://schemas.microsoft.com/office/drawing/2014/main" id="{4C1AF9E5-90D5-4FCE-A778-394AAF264C9B}"/>
            </a:ext>
          </a:extLst>
        </xdr:cNvPr>
        <xdr:cNvCxnSpPr/>
      </xdr:nvCxnSpPr>
      <xdr:spPr>
        <a:xfrm>
          <a:off x="2019300" y="104208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7" name="楕円 196">
          <a:extLst>
            <a:ext uri="{FF2B5EF4-FFF2-40B4-BE49-F238E27FC236}">
              <a16:creationId xmlns:a16="http://schemas.microsoft.com/office/drawing/2014/main" id="{A266544C-BAA3-484F-A4FC-C7576B6E0CB6}"/>
            </a:ext>
          </a:extLst>
        </xdr:cNvPr>
        <xdr:cNvSpPr/>
      </xdr:nvSpPr>
      <xdr:spPr>
        <a:xfrm>
          <a:off x="1079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133894</xdr:rowOff>
    </xdr:to>
    <xdr:cxnSp macro="">
      <xdr:nvCxnSpPr>
        <xdr:cNvPr id="198" name="直線コネクタ 197">
          <a:extLst>
            <a:ext uri="{FF2B5EF4-FFF2-40B4-BE49-F238E27FC236}">
              <a16:creationId xmlns:a16="http://schemas.microsoft.com/office/drawing/2014/main" id="{88590958-CA55-41C6-90E4-0F365F292DC0}"/>
            </a:ext>
          </a:extLst>
        </xdr:cNvPr>
        <xdr:cNvCxnSpPr/>
      </xdr:nvCxnSpPr>
      <xdr:spPr>
        <a:xfrm>
          <a:off x="1130300" y="103898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47D5A2A8-A269-4692-9602-556554C1EB67}"/>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8A6AB8C-4CA4-4690-80DB-6E89A6BB61C9}"/>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E6A21A1-57BC-4AC5-BC82-E3E30ED9F399}"/>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B0BC9D1-266F-4C6E-92E9-FC0589A5AF26}"/>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52631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9B5F913-9843-49BA-9A47-50177B38413B}"/>
            </a:ext>
          </a:extLst>
        </xdr:cNvPr>
        <xdr:cNvSpPr txBox="1"/>
      </xdr:nvSpPr>
      <xdr:spPr>
        <a:xfrm>
          <a:off x="3582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8B30E4E-33C8-41B8-AAEB-98DEC8F91CA0}"/>
            </a:ext>
          </a:extLst>
        </xdr:cNvPr>
        <xdr:cNvSpPr txBox="1"/>
      </xdr:nvSpPr>
      <xdr:spPr>
        <a:xfrm>
          <a:off x="27057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DDBFC7D-4CDD-47D4-891E-4A686D62A9BE}"/>
            </a:ext>
          </a:extLst>
        </xdr:cNvPr>
        <xdr:cNvSpPr txBox="1"/>
      </xdr:nvSpPr>
      <xdr:spPr>
        <a:xfrm>
          <a:off x="1816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0E793D8-E5C6-40B3-8D0A-E940CDC8C539}"/>
            </a:ext>
          </a:extLst>
        </xdr:cNvPr>
        <xdr:cNvSpPr txBox="1"/>
      </xdr:nvSpPr>
      <xdr:spPr>
        <a:xfrm>
          <a:off x="927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CF3AC12-AB33-4D5B-8EC2-D58DCF4DDA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C53C978-8314-4DC0-939D-374F314FC5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9C19C49-2BED-4C9D-832C-1A8EF78476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6D65D770-D039-423C-B46B-93FDBFCFAF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4820892-5245-4314-AA5F-0923817469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C9F6D43-CD54-42D0-BE72-9DBF0422863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C385A62-4627-4C75-867A-12ED6688FB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FC41B73-E972-474D-BFC6-8CFAAA1A81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B31E3FB-2B49-4386-8356-1317732295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75F75CD-A58D-4A1E-B2A7-5DA2B580CD9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6015922-2E46-49E7-833B-8E0749A4E3B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A12DF515-2630-47C1-A67D-DEE913CCB44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21C2434-1E13-4C65-898A-195A5ACE87D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78EF5CAF-4978-4159-AB38-AEB9E21A55B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3A15E120-EA10-4289-8D4B-1B03AB1D0F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BA9F6C2B-0759-4774-97C9-09F11A5B114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06D5A31-524D-46E8-9306-4B2533EB8E1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230BE926-4F17-4032-A9C4-B68F91E48C8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9E78DEF-C20D-496F-A126-4F47B573D46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A947EF9-473B-4C07-B5F2-60CDC1E2687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F45DF87-128A-4AC1-B3E5-4231719C60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E7EF940-2C0B-487C-AB2C-C0FFE7A5146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64E8A7A-2BAD-4350-9502-87EF0A4B095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4F96D54-20A6-441E-9910-21D9FA1D1FC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6B44A049-8FCF-46F7-BC59-025DFD9866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80A64CB6-A453-4A76-B7CD-B853A2521F36}"/>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9E30C8EA-B721-46E9-A000-9697D59A8D81}"/>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1F979D9E-8915-4D5F-8ADC-9BA65E43DBC8}"/>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FEA8B680-411D-4805-BC7D-DFD7D27F110A}"/>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CDF1CFD9-1B0E-42EB-9712-5F22985212E2}"/>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E8A5DA3F-08D9-44AF-B85B-D4F78594598C}"/>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E0859BFC-816E-4510-AC1E-CFE5661A0684}"/>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EBAFC69F-7721-42DA-AD7B-74C4CD2A36E2}"/>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5A31F92-B4A0-4B4D-8454-A68CE19BD26E}"/>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5EC8B752-F18F-4DCA-9976-F20E8897FEE3}"/>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3EDCF0A5-F7FC-491F-8089-4A91DAFA0F96}"/>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6CAA99D-614B-45DD-9AE7-F90E687FBB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125C1B5-849E-4841-AB5D-02E3A915F3C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C9BFD9C-465A-4629-B5A7-B4B8A5BE9EB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8ED34BB-4C76-4442-B878-3FA0FEC5DF2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3EDA6B7-2709-490B-B4E1-4CEF376924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88740</xdr:rowOff>
    </xdr:from>
    <xdr:to>
      <xdr:col>55</xdr:col>
      <xdr:colOff>50800</xdr:colOff>
      <xdr:row>62</xdr:row>
      <xdr:rowOff>18890</xdr:rowOff>
    </xdr:to>
    <xdr:sp macro="" textlink="">
      <xdr:nvSpPr>
        <xdr:cNvPr id="248" name="楕円 247">
          <a:extLst>
            <a:ext uri="{FF2B5EF4-FFF2-40B4-BE49-F238E27FC236}">
              <a16:creationId xmlns:a16="http://schemas.microsoft.com/office/drawing/2014/main" id="{6BABD66E-9054-4EAC-BD95-40F4D59699EE}"/>
            </a:ext>
          </a:extLst>
        </xdr:cNvPr>
        <xdr:cNvSpPr/>
      </xdr:nvSpPr>
      <xdr:spPr>
        <a:xfrm>
          <a:off x="10426700" y="105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111617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70F89011-7E25-42AA-A43A-82CA1049EEA4}"/>
            </a:ext>
          </a:extLst>
        </xdr:cNvPr>
        <xdr:cNvSpPr txBox="1"/>
      </xdr:nvSpPr>
      <xdr:spPr>
        <a:xfrm>
          <a:off x="10515600" y="1039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98469</xdr:rowOff>
    </xdr:from>
    <xdr:to>
      <xdr:col>50</xdr:col>
      <xdr:colOff>165100</xdr:colOff>
      <xdr:row>62</xdr:row>
      <xdr:rowOff>28619</xdr:rowOff>
    </xdr:to>
    <xdr:sp macro="" textlink="">
      <xdr:nvSpPr>
        <xdr:cNvPr id="250" name="楕円 249">
          <a:extLst>
            <a:ext uri="{FF2B5EF4-FFF2-40B4-BE49-F238E27FC236}">
              <a16:creationId xmlns:a16="http://schemas.microsoft.com/office/drawing/2014/main" id="{DA547357-BE90-4469-B982-A5312BE8075F}"/>
            </a:ext>
          </a:extLst>
        </xdr:cNvPr>
        <xdr:cNvSpPr/>
      </xdr:nvSpPr>
      <xdr:spPr>
        <a:xfrm>
          <a:off x="9588500" y="105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139540</xdr:rowOff>
    </xdr:from>
    <xdr:to>
      <xdr:col>55</xdr:col>
      <xdr:colOff>0</xdr:colOff>
      <xdr:row>61</xdr:row>
      <xdr:rowOff>149269</xdr:rowOff>
    </xdr:to>
    <xdr:cxnSp macro="">
      <xdr:nvCxnSpPr>
        <xdr:cNvPr id="251" name="直線コネクタ 250">
          <a:extLst>
            <a:ext uri="{FF2B5EF4-FFF2-40B4-BE49-F238E27FC236}">
              <a16:creationId xmlns:a16="http://schemas.microsoft.com/office/drawing/2014/main" id="{23D864E7-E83D-4663-A9EC-5F26A945ED96}"/>
            </a:ext>
          </a:extLst>
        </xdr:cNvPr>
        <xdr:cNvCxnSpPr/>
      </xdr:nvCxnSpPr>
      <xdr:spPr>
        <a:xfrm flipV="1">
          <a:off x="9639300" y="10597990"/>
          <a:ext cx="8382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120404</xdr:rowOff>
    </xdr:from>
    <xdr:to>
      <xdr:col>46</xdr:col>
      <xdr:colOff>38100</xdr:colOff>
      <xdr:row>62</xdr:row>
      <xdr:rowOff>50554</xdr:rowOff>
    </xdr:to>
    <xdr:sp macro="" textlink="">
      <xdr:nvSpPr>
        <xdr:cNvPr id="252" name="楕円 251">
          <a:extLst>
            <a:ext uri="{FF2B5EF4-FFF2-40B4-BE49-F238E27FC236}">
              <a16:creationId xmlns:a16="http://schemas.microsoft.com/office/drawing/2014/main" id="{FBE63961-CA0A-4A6D-A912-6EF53F52696B}"/>
            </a:ext>
          </a:extLst>
        </xdr:cNvPr>
        <xdr:cNvSpPr/>
      </xdr:nvSpPr>
      <xdr:spPr>
        <a:xfrm>
          <a:off x="8699500" y="10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149269</xdr:rowOff>
    </xdr:from>
    <xdr:to>
      <xdr:col>50</xdr:col>
      <xdr:colOff>114300</xdr:colOff>
      <xdr:row>61</xdr:row>
      <xdr:rowOff>171204</xdr:rowOff>
    </xdr:to>
    <xdr:cxnSp macro="">
      <xdr:nvCxnSpPr>
        <xdr:cNvPr id="253" name="直線コネクタ 252">
          <a:extLst>
            <a:ext uri="{FF2B5EF4-FFF2-40B4-BE49-F238E27FC236}">
              <a16:creationId xmlns:a16="http://schemas.microsoft.com/office/drawing/2014/main" id="{33F4FC7F-553C-4DD8-8997-8BF48EFF7A28}"/>
            </a:ext>
          </a:extLst>
        </xdr:cNvPr>
        <xdr:cNvCxnSpPr/>
      </xdr:nvCxnSpPr>
      <xdr:spPr>
        <a:xfrm flipV="1">
          <a:off x="8750300" y="10607719"/>
          <a:ext cx="889000" cy="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127657</xdr:rowOff>
    </xdr:from>
    <xdr:to>
      <xdr:col>41</xdr:col>
      <xdr:colOff>101600</xdr:colOff>
      <xdr:row>62</xdr:row>
      <xdr:rowOff>57807</xdr:rowOff>
    </xdr:to>
    <xdr:sp macro="" textlink="">
      <xdr:nvSpPr>
        <xdr:cNvPr id="254" name="楕円 253">
          <a:extLst>
            <a:ext uri="{FF2B5EF4-FFF2-40B4-BE49-F238E27FC236}">
              <a16:creationId xmlns:a16="http://schemas.microsoft.com/office/drawing/2014/main" id="{9292B718-868B-4051-81CB-ECF62F4CA326}"/>
            </a:ext>
          </a:extLst>
        </xdr:cNvPr>
        <xdr:cNvSpPr/>
      </xdr:nvSpPr>
      <xdr:spPr>
        <a:xfrm>
          <a:off x="7810500" y="105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171204</xdr:rowOff>
    </xdr:from>
    <xdr:to>
      <xdr:col>45</xdr:col>
      <xdr:colOff>177800</xdr:colOff>
      <xdr:row>62</xdr:row>
      <xdr:rowOff>7007</xdr:rowOff>
    </xdr:to>
    <xdr:cxnSp macro="">
      <xdr:nvCxnSpPr>
        <xdr:cNvPr id="255" name="直線コネクタ 254">
          <a:extLst>
            <a:ext uri="{FF2B5EF4-FFF2-40B4-BE49-F238E27FC236}">
              <a16:creationId xmlns:a16="http://schemas.microsoft.com/office/drawing/2014/main" id="{5042D48C-03E3-4031-9F81-949537B947BC}"/>
            </a:ext>
          </a:extLst>
        </xdr:cNvPr>
        <xdr:cNvCxnSpPr/>
      </xdr:nvCxnSpPr>
      <xdr:spPr>
        <a:xfrm flipV="1">
          <a:off x="7861300" y="10629654"/>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129298</xdr:rowOff>
    </xdr:from>
    <xdr:to>
      <xdr:col>36</xdr:col>
      <xdr:colOff>165100</xdr:colOff>
      <xdr:row>62</xdr:row>
      <xdr:rowOff>59448</xdr:rowOff>
    </xdr:to>
    <xdr:sp macro="" textlink="">
      <xdr:nvSpPr>
        <xdr:cNvPr id="256" name="楕円 255">
          <a:extLst>
            <a:ext uri="{FF2B5EF4-FFF2-40B4-BE49-F238E27FC236}">
              <a16:creationId xmlns:a16="http://schemas.microsoft.com/office/drawing/2014/main" id="{48E936BF-C73F-4E60-8987-3B59DB1F83CE}"/>
            </a:ext>
          </a:extLst>
        </xdr:cNvPr>
        <xdr:cNvSpPr/>
      </xdr:nvSpPr>
      <xdr:spPr>
        <a:xfrm>
          <a:off x="6921500" y="105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7007</xdr:rowOff>
    </xdr:from>
    <xdr:to>
      <xdr:col>41</xdr:col>
      <xdr:colOff>50800</xdr:colOff>
      <xdr:row>62</xdr:row>
      <xdr:rowOff>8648</xdr:rowOff>
    </xdr:to>
    <xdr:cxnSp macro="">
      <xdr:nvCxnSpPr>
        <xdr:cNvPr id="257" name="直線コネクタ 256">
          <a:extLst>
            <a:ext uri="{FF2B5EF4-FFF2-40B4-BE49-F238E27FC236}">
              <a16:creationId xmlns:a16="http://schemas.microsoft.com/office/drawing/2014/main" id="{285FEB7A-5D10-44C2-870B-A8E00CB5DB9C}"/>
            </a:ext>
          </a:extLst>
        </xdr:cNvPr>
        <xdr:cNvCxnSpPr/>
      </xdr:nvCxnSpPr>
      <xdr:spPr>
        <a:xfrm flipV="1">
          <a:off x="6972300" y="10636907"/>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A58EBD47-0BA3-4E48-9E90-CB25F3738666}"/>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47BDAD0-4A4E-436F-9761-1F202BF6EA3D}"/>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B475328-2EAF-4148-900F-B4E3551FAF8B}"/>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470736C-FF8E-43C7-A924-9F9714B8863C}"/>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45146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B663FA8-22CD-418B-AB76-35AB7C203648}"/>
            </a:ext>
          </a:extLst>
        </xdr:cNvPr>
        <xdr:cNvSpPr txBox="1"/>
      </xdr:nvSpPr>
      <xdr:spPr>
        <a:xfrm>
          <a:off x="9327095" y="1033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67081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A177B850-4BFC-4297-941D-A51AC075371A}"/>
            </a:ext>
          </a:extLst>
        </xdr:cNvPr>
        <xdr:cNvSpPr txBox="1"/>
      </xdr:nvSpPr>
      <xdr:spPr>
        <a:xfrm>
          <a:off x="8450795" y="1035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74334</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B6B747D8-64D8-46FF-B674-9858D4F9886C}"/>
            </a:ext>
          </a:extLst>
        </xdr:cNvPr>
        <xdr:cNvSpPr txBox="1"/>
      </xdr:nvSpPr>
      <xdr:spPr>
        <a:xfrm>
          <a:off x="7561795" y="1036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75975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F0E2211-9E18-4B67-9DB6-03B5C19465B0}"/>
            </a:ext>
          </a:extLst>
        </xdr:cNvPr>
        <xdr:cNvSpPr txBox="1"/>
      </xdr:nvSpPr>
      <xdr:spPr>
        <a:xfrm>
          <a:off x="6672795" y="1036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778DCE0-29B4-4E76-9FFA-806D41FCCD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FF327DE-36F5-4BEE-958C-0C7DB196053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361B966E-B077-43E4-B216-49202DC608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85725F65-93CA-403D-B2FA-ED677D3FD6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31BC7F7D-9E04-4B5F-818C-45A2983C88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88CC9AD-3C8E-4B78-B76F-0D1CB2F1E7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895CBB2-ACAD-4FA2-B03B-691B63BCB2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1C640601-8492-4C3A-B8F7-F1EF472FCD9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DD65F12F-03F7-4823-93AD-0FB32B6D71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8BB38AC0-73A7-4C75-B256-CFCE41BBC74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AAD4DE76-A6CA-455F-ABFB-9C67719029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4E0E321D-4318-4F9F-A527-B4ECF04B7F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F14BFE23-45BC-4364-91CB-B319023A8E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C5D81938-DB73-410C-B402-6319C8E7F7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81436326-F42E-43B2-A9D6-C1AB57121D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DFD57D75-368A-4A98-8F09-B89CD7200B4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C90CE98-C6E5-4063-859D-DBDE272BD17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524E582C-CC2D-4DE6-A614-EF54D1AE54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6F090608-3066-4932-9CC7-D0DF167DFF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C1E52EE-61A1-495D-8F08-522C2CFDCF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B7960696-9F68-4DD8-8560-398E229362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6DB421A0-E317-4B65-A2D0-806857D93A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638B481-6A2C-45E3-9527-D41D5C9D9F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9E2C7678-4E36-497F-BCFF-5C268381F79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D3F6C857-1EB8-4034-8A66-73AF568F39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E12CA2EC-4C9B-4B8E-A7A5-6710458907F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08D606A-CF80-4235-8DB5-0517C311990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2835E6F0-5E4B-4DA7-A259-3C22B7A1B6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FF91F86B-B257-4B89-9F4B-46A1AF220E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134EADEC-A96E-4D43-A56E-0305F2C302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1429421-BF48-48EE-B6C6-FBD581EFD2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ECA31B8C-98B4-4724-B40E-FA56482014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FF40B569-D905-486C-B46C-0C4F31CB9F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D4CCA4E3-E259-4B46-B4AA-5C110AD361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CEA55046-20B7-4E9F-A51D-FA6E2352047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4099FBEB-3BE3-4011-A7DF-FABBA4A27BF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5DEC0B60-4A45-4D4B-9DD8-1AB5000468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F294BEC7-EC26-430B-AAA4-CB7F8D8B84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72E59F9D-3609-4606-B322-D977DB4490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56284364-E154-41D6-8E97-1AF923CAC5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C9C04F9F-6294-4C1B-9411-B861BDAA4D7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47502F14-C625-4194-B768-EC4B2D793C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72EA0C2B-9ECF-4CBC-83F5-282956F981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F68992F5-07FC-4D55-A728-1353C27AC8B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1427BF7E-7D37-4434-B2D7-6A903362FC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E27DD47-56E8-4228-BB45-B1DF049DB59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9C7F3EF8-A842-4047-B55A-7E51E47086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9CA98693-0D3F-4B76-968A-A7CDEF2881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6B9D66BA-2CB6-4C82-9EAB-022D4122813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14CC8C1E-CEF6-4BD1-BE32-DA425DB69FF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FF1A8863-2FDB-4884-AB5E-DF8283D715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EEB53306-2554-4412-A25F-4577AC50DF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5FE665B2-DF17-4EB7-8413-264EA5F85BC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A430023B-1C68-4536-872F-E1F4EA582C9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F66C6AF3-64D4-442B-8733-A60FF7BBA69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E8317913-F9C0-49BA-9D0E-A3FDF5A835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a:extLst>
            <a:ext uri="{FF2B5EF4-FFF2-40B4-BE49-F238E27FC236}">
              <a16:creationId xmlns:a16="http://schemas.microsoft.com/office/drawing/2014/main" id="{108672B2-B968-417D-A054-9AD8919FA7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7562A786-B0C6-478F-8BA8-1DD4ADB52891}"/>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認定こども園・幼稚園・保育所】&#10;有形固定資産減価償却率最小値テキスト">
          <a:extLst>
            <a:ext uri="{FF2B5EF4-FFF2-40B4-BE49-F238E27FC236}">
              <a16:creationId xmlns:a16="http://schemas.microsoft.com/office/drawing/2014/main" id="{5A9C0B43-8EC6-4189-B6F0-E505BB881C6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DF567BB0-A7F6-4BEF-B03E-F3D379AE797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6" name="【認定こども園・幼稚園・保育所】&#10;有形固定資産減価償却率最大値テキスト">
          <a:extLst>
            <a:ext uri="{FF2B5EF4-FFF2-40B4-BE49-F238E27FC236}">
              <a16:creationId xmlns:a16="http://schemas.microsoft.com/office/drawing/2014/main" id="{9093BB46-9F6D-43FE-B95A-81563108B66C}"/>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a:extLst>
            <a:ext uri="{FF2B5EF4-FFF2-40B4-BE49-F238E27FC236}">
              <a16:creationId xmlns:a16="http://schemas.microsoft.com/office/drawing/2014/main" id="{EBF7526A-FA9C-4194-893B-1A21EA3AF7B2}"/>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328" name="【認定こども園・幼稚園・保育所】&#10;有形固定資産減価償却率平均値テキスト">
          <a:extLst>
            <a:ext uri="{FF2B5EF4-FFF2-40B4-BE49-F238E27FC236}">
              <a16:creationId xmlns:a16="http://schemas.microsoft.com/office/drawing/2014/main" id="{67B0BD6B-82F8-4A74-BDB2-4239B361D893}"/>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29" name="フローチャート: 判断 328">
          <a:extLst>
            <a:ext uri="{FF2B5EF4-FFF2-40B4-BE49-F238E27FC236}">
              <a16:creationId xmlns:a16="http://schemas.microsoft.com/office/drawing/2014/main" id="{318689E7-B239-4CCB-BD85-3F9F9888D42B}"/>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330" name="フローチャート: 判断 329">
          <a:extLst>
            <a:ext uri="{FF2B5EF4-FFF2-40B4-BE49-F238E27FC236}">
              <a16:creationId xmlns:a16="http://schemas.microsoft.com/office/drawing/2014/main" id="{0D6CE9A0-CD22-40B0-BDE0-B06F00FA3D5A}"/>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331" name="フローチャート: 判断 330">
          <a:extLst>
            <a:ext uri="{FF2B5EF4-FFF2-40B4-BE49-F238E27FC236}">
              <a16:creationId xmlns:a16="http://schemas.microsoft.com/office/drawing/2014/main" id="{CF2ED26F-6EA7-4F6E-B554-0E8E012DB748}"/>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332" name="フローチャート: 判断 331">
          <a:extLst>
            <a:ext uri="{FF2B5EF4-FFF2-40B4-BE49-F238E27FC236}">
              <a16:creationId xmlns:a16="http://schemas.microsoft.com/office/drawing/2014/main" id="{105C1341-E4D3-4B9B-A649-03F57E29B13A}"/>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333" name="フローチャート: 判断 332">
          <a:extLst>
            <a:ext uri="{FF2B5EF4-FFF2-40B4-BE49-F238E27FC236}">
              <a16:creationId xmlns:a16="http://schemas.microsoft.com/office/drawing/2014/main" id="{D72522B6-79BA-4969-9E44-D938EB2734EE}"/>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1EDD39A-EACE-4EC0-AD13-5274E921B9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8F32625-78D2-49A7-803A-E982590D7C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B2DCEA41-68CB-45D9-B151-F853E7DA2E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9275748B-9064-448B-BBA3-E08B7BEE96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B2A68294-9CD4-4F4B-8B99-D2870DC687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9072</xdr:rowOff>
    </xdr:from>
    <xdr:to>
      <xdr:col>85</xdr:col>
      <xdr:colOff>177800</xdr:colOff>
      <xdr:row>42</xdr:row>
      <xdr:rowOff>110672</xdr:rowOff>
    </xdr:to>
    <xdr:sp macro="" textlink="">
      <xdr:nvSpPr>
        <xdr:cNvPr id="339" name="楕円 338">
          <a:extLst>
            <a:ext uri="{FF2B5EF4-FFF2-40B4-BE49-F238E27FC236}">
              <a16:creationId xmlns:a16="http://schemas.microsoft.com/office/drawing/2014/main" id="{633A1DD2-1DCF-4BB6-9CF1-43036B37959F}"/>
            </a:ext>
          </a:extLst>
        </xdr:cNvPr>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95449</xdr:rowOff>
    </xdr:from>
    <xdr:ext cx="405111" cy="259045"/>
    <xdr:sp macro="" textlink="">
      <xdr:nvSpPr>
        <xdr:cNvPr id="340" name="【認定こども園・幼稚園・保育所】&#10;有形固定資産減価償却率該当値テキスト">
          <a:extLst>
            <a:ext uri="{FF2B5EF4-FFF2-40B4-BE49-F238E27FC236}">
              <a16:creationId xmlns:a16="http://schemas.microsoft.com/office/drawing/2014/main" id="{52A4ADC3-F26A-4261-80CC-66D400815364}"/>
            </a:ext>
          </a:extLst>
        </xdr:cNvPr>
        <xdr:cNvSpPr txBox="1"/>
      </xdr:nvSpPr>
      <xdr:spPr>
        <a:xfrm>
          <a:off x="16357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156028</xdr:rowOff>
    </xdr:from>
    <xdr:to>
      <xdr:col>81</xdr:col>
      <xdr:colOff>101600</xdr:colOff>
      <xdr:row>42</xdr:row>
      <xdr:rowOff>86178</xdr:rowOff>
    </xdr:to>
    <xdr:sp macro="" textlink="">
      <xdr:nvSpPr>
        <xdr:cNvPr id="341" name="楕円 340">
          <a:extLst>
            <a:ext uri="{FF2B5EF4-FFF2-40B4-BE49-F238E27FC236}">
              <a16:creationId xmlns:a16="http://schemas.microsoft.com/office/drawing/2014/main" id="{2B488453-1CA7-4CC9-B135-CCAFD69B9C3D}"/>
            </a:ext>
          </a:extLst>
        </xdr:cNvPr>
        <xdr:cNvSpPr/>
      </xdr:nvSpPr>
      <xdr:spPr>
        <a:xfrm>
          <a:off x="15430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35378</xdr:rowOff>
    </xdr:from>
    <xdr:to>
      <xdr:col>85</xdr:col>
      <xdr:colOff>127000</xdr:colOff>
      <xdr:row>42</xdr:row>
      <xdr:rowOff>59872</xdr:rowOff>
    </xdr:to>
    <xdr:cxnSp macro="">
      <xdr:nvCxnSpPr>
        <xdr:cNvPr id="342" name="直線コネクタ 341">
          <a:extLst>
            <a:ext uri="{FF2B5EF4-FFF2-40B4-BE49-F238E27FC236}">
              <a16:creationId xmlns:a16="http://schemas.microsoft.com/office/drawing/2014/main" id="{1D4334B0-93CD-496C-AA44-0FB2BEDDA351}"/>
            </a:ext>
          </a:extLst>
        </xdr:cNvPr>
        <xdr:cNvCxnSpPr/>
      </xdr:nvCxnSpPr>
      <xdr:spPr>
        <a:xfrm>
          <a:off x="15481300" y="72362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125004</xdr:rowOff>
    </xdr:from>
    <xdr:to>
      <xdr:col>76</xdr:col>
      <xdr:colOff>165100</xdr:colOff>
      <xdr:row>42</xdr:row>
      <xdr:rowOff>55154</xdr:rowOff>
    </xdr:to>
    <xdr:sp macro="" textlink="">
      <xdr:nvSpPr>
        <xdr:cNvPr id="343" name="楕円 342">
          <a:extLst>
            <a:ext uri="{FF2B5EF4-FFF2-40B4-BE49-F238E27FC236}">
              <a16:creationId xmlns:a16="http://schemas.microsoft.com/office/drawing/2014/main" id="{114A0D47-6FB0-474D-B032-C0A81C0D8F0D}"/>
            </a:ext>
          </a:extLst>
        </xdr:cNvPr>
        <xdr:cNvSpPr/>
      </xdr:nvSpPr>
      <xdr:spPr>
        <a:xfrm>
          <a:off x="14541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4354</xdr:rowOff>
    </xdr:from>
    <xdr:to>
      <xdr:col>81</xdr:col>
      <xdr:colOff>50800</xdr:colOff>
      <xdr:row>42</xdr:row>
      <xdr:rowOff>35378</xdr:rowOff>
    </xdr:to>
    <xdr:cxnSp macro="">
      <xdr:nvCxnSpPr>
        <xdr:cNvPr id="344" name="直線コネクタ 343">
          <a:extLst>
            <a:ext uri="{FF2B5EF4-FFF2-40B4-BE49-F238E27FC236}">
              <a16:creationId xmlns:a16="http://schemas.microsoft.com/office/drawing/2014/main" id="{3543985B-53EF-4811-B3A8-69C6A05779CA}"/>
            </a:ext>
          </a:extLst>
        </xdr:cNvPr>
        <xdr:cNvCxnSpPr/>
      </xdr:nvCxnSpPr>
      <xdr:spPr>
        <a:xfrm>
          <a:off x="14592300" y="72052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84183</xdr:rowOff>
    </xdr:from>
    <xdr:to>
      <xdr:col>72</xdr:col>
      <xdr:colOff>38100</xdr:colOff>
      <xdr:row>42</xdr:row>
      <xdr:rowOff>14333</xdr:rowOff>
    </xdr:to>
    <xdr:sp macro="" textlink="">
      <xdr:nvSpPr>
        <xdr:cNvPr id="345" name="楕円 344">
          <a:extLst>
            <a:ext uri="{FF2B5EF4-FFF2-40B4-BE49-F238E27FC236}">
              <a16:creationId xmlns:a16="http://schemas.microsoft.com/office/drawing/2014/main" id="{59A852EA-16DD-4B84-96FB-5AA0A210C327}"/>
            </a:ext>
          </a:extLst>
        </xdr:cNvPr>
        <xdr:cNvSpPr/>
      </xdr:nvSpPr>
      <xdr:spPr>
        <a:xfrm>
          <a:off x="1365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134983</xdr:rowOff>
    </xdr:from>
    <xdr:to>
      <xdr:col>76</xdr:col>
      <xdr:colOff>114300</xdr:colOff>
      <xdr:row>42</xdr:row>
      <xdr:rowOff>4354</xdr:rowOff>
    </xdr:to>
    <xdr:cxnSp macro="">
      <xdr:nvCxnSpPr>
        <xdr:cNvPr id="346" name="直線コネクタ 345">
          <a:extLst>
            <a:ext uri="{FF2B5EF4-FFF2-40B4-BE49-F238E27FC236}">
              <a16:creationId xmlns:a16="http://schemas.microsoft.com/office/drawing/2014/main" id="{0689ACCE-6693-4599-8F24-CCF8A95D95F5}"/>
            </a:ext>
          </a:extLst>
        </xdr:cNvPr>
        <xdr:cNvCxnSpPr/>
      </xdr:nvCxnSpPr>
      <xdr:spPr>
        <a:xfrm>
          <a:off x="13703300" y="71644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41728</xdr:rowOff>
    </xdr:from>
    <xdr:to>
      <xdr:col>67</xdr:col>
      <xdr:colOff>101600</xdr:colOff>
      <xdr:row>41</xdr:row>
      <xdr:rowOff>143328</xdr:rowOff>
    </xdr:to>
    <xdr:sp macro="" textlink="">
      <xdr:nvSpPr>
        <xdr:cNvPr id="347" name="楕円 346">
          <a:extLst>
            <a:ext uri="{FF2B5EF4-FFF2-40B4-BE49-F238E27FC236}">
              <a16:creationId xmlns:a16="http://schemas.microsoft.com/office/drawing/2014/main" id="{39CAE02B-E3EB-4D7F-B173-590E6CE0A268}"/>
            </a:ext>
          </a:extLst>
        </xdr:cNvPr>
        <xdr:cNvSpPr/>
      </xdr:nvSpPr>
      <xdr:spPr>
        <a:xfrm>
          <a:off x="12763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92528</xdr:rowOff>
    </xdr:from>
    <xdr:to>
      <xdr:col>71</xdr:col>
      <xdr:colOff>177800</xdr:colOff>
      <xdr:row>41</xdr:row>
      <xdr:rowOff>134983</xdr:rowOff>
    </xdr:to>
    <xdr:cxnSp macro="">
      <xdr:nvCxnSpPr>
        <xdr:cNvPr id="348" name="直線コネクタ 347">
          <a:extLst>
            <a:ext uri="{FF2B5EF4-FFF2-40B4-BE49-F238E27FC236}">
              <a16:creationId xmlns:a16="http://schemas.microsoft.com/office/drawing/2014/main" id="{EAA11E68-C273-44CA-B8CB-CAFD24C041C5}"/>
            </a:ext>
          </a:extLst>
        </xdr:cNvPr>
        <xdr:cNvCxnSpPr/>
      </xdr:nvCxnSpPr>
      <xdr:spPr>
        <a:xfrm>
          <a:off x="12814300" y="71219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61A7329D-39FA-4429-9111-EC42B57EC525}"/>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48F55739-968E-454C-AB83-C330436F0E58}"/>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3A0BD79E-06FB-4FD7-9859-B2C35C0436DB}"/>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352" name="n_4aveValue【認定こども園・幼稚園・保育所】&#10;有形固定資産減価償却率">
          <a:extLst>
            <a:ext uri="{FF2B5EF4-FFF2-40B4-BE49-F238E27FC236}">
              <a16:creationId xmlns:a16="http://schemas.microsoft.com/office/drawing/2014/main" id="{89372EF6-A697-4AFA-8402-A84E21AF2A7B}"/>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77305</xdr:rowOff>
    </xdr:from>
    <xdr:ext cx="405111" cy="259045"/>
    <xdr:sp macro="" textlink="">
      <xdr:nvSpPr>
        <xdr:cNvPr id="353" name="n_1mainValue【認定こども園・幼稚園・保育所】&#10;有形固定資産減価償却率">
          <a:extLst>
            <a:ext uri="{FF2B5EF4-FFF2-40B4-BE49-F238E27FC236}">
              <a16:creationId xmlns:a16="http://schemas.microsoft.com/office/drawing/2014/main" id="{52D799E2-DA11-4A6B-BD0E-18128C690588}"/>
            </a:ext>
          </a:extLst>
        </xdr:cNvPr>
        <xdr:cNvSpPr txBox="1"/>
      </xdr:nvSpPr>
      <xdr:spPr>
        <a:xfrm>
          <a:off x="15266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46281</xdr:rowOff>
    </xdr:from>
    <xdr:ext cx="405111" cy="259045"/>
    <xdr:sp macro="" textlink="">
      <xdr:nvSpPr>
        <xdr:cNvPr id="354" name="n_2mainValue【認定こども園・幼稚園・保育所】&#10;有形固定資産減価償却率">
          <a:extLst>
            <a:ext uri="{FF2B5EF4-FFF2-40B4-BE49-F238E27FC236}">
              <a16:creationId xmlns:a16="http://schemas.microsoft.com/office/drawing/2014/main" id="{F1C8058A-F7C5-4DA8-84F8-6605C00EA13D}"/>
            </a:ext>
          </a:extLst>
        </xdr:cNvPr>
        <xdr:cNvSpPr txBox="1"/>
      </xdr:nvSpPr>
      <xdr:spPr>
        <a:xfrm>
          <a:off x="14389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5460</xdr:rowOff>
    </xdr:from>
    <xdr:ext cx="405111" cy="259045"/>
    <xdr:sp macro="" textlink="">
      <xdr:nvSpPr>
        <xdr:cNvPr id="355" name="n_3mainValue【認定こども園・幼稚園・保育所】&#10;有形固定資産減価償却率">
          <a:extLst>
            <a:ext uri="{FF2B5EF4-FFF2-40B4-BE49-F238E27FC236}">
              <a16:creationId xmlns:a16="http://schemas.microsoft.com/office/drawing/2014/main" id="{74ED16B9-22DF-4E76-ABD4-CF974D6FAAA8}"/>
            </a:ext>
          </a:extLst>
        </xdr:cNvPr>
        <xdr:cNvSpPr txBox="1"/>
      </xdr:nvSpPr>
      <xdr:spPr>
        <a:xfrm>
          <a:off x="13500744" y="720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134455</xdr:rowOff>
    </xdr:from>
    <xdr:ext cx="405111" cy="259045"/>
    <xdr:sp macro="" textlink="">
      <xdr:nvSpPr>
        <xdr:cNvPr id="356" name="n_4mainValue【認定こども園・幼稚園・保育所】&#10;有形固定資産減価償却率">
          <a:extLst>
            <a:ext uri="{FF2B5EF4-FFF2-40B4-BE49-F238E27FC236}">
              <a16:creationId xmlns:a16="http://schemas.microsoft.com/office/drawing/2014/main" id="{5888733A-6DF0-4122-B939-FF8555014462}"/>
            </a:ext>
          </a:extLst>
        </xdr:cNvPr>
        <xdr:cNvSpPr txBox="1"/>
      </xdr:nvSpPr>
      <xdr:spPr>
        <a:xfrm>
          <a:off x="126117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29CEF8EC-A514-4F84-9EA6-3DA17EABD03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397A84B0-9258-4166-A707-6F97426354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99A5B610-04A2-41DF-B1B1-394A5F79A50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4B889500-32E0-490C-B325-D7ACA86341A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5E015109-ECA1-4A32-BC5A-E368FD650D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4E7C0353-7E34-4351-90E4-2994763D3D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CB5B9308-895A-4EA6-84BF-2B566498DB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6E8205B9-00A2-4388-8AF0-F7A635FC6A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48B947F1-8932-4425-9609-2CD64987BE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78B0A828-2030-407B-8890-8B3DE7D862F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7" name="直線コネクタ 366">
          <a:extLst>
            <a:ext uri="{FF2B5EF4-FFF2-40B4-BE49-F238E27FC236}">
              <a16:creationId xmlns:a16="http://schemas.microsoft.com/office/drawing/2014/main" id="{E1A2C387-AC7B-4699-B3E9-14B4DB1BFEC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8" name="テキスト ボックス 367">
          <a:extLst>
            <a:ext uri="{FF2B5EF4-FFF2-40B4-BE49-F238E27FC236}">
              <a16:creationId xmlns:a16="http://schemas.microsoft.com/office/drawing/2014/main" id="{DFA5D854-8123-4053-B9A1-6B88A9571F17}"/>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9" name="直線コネクタ 368">
          <a:extLst>
            <a:ext uri="{FF2B5EF4-FFF2-40B4-BE49-F238E27FC236}">
              <a16:creationId xmlns:a16="http://schemas.microsoft.com/office/drawing/2014/main" id="{B9963D18-3B37-4805-A0F5-19848B2E56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0" name="テキスト ボックス 369">
          <a:extLst>
            <a:ext uri="{FF2B5EF4-FFF2-40B4-BE49-F238E27FC236}">
              <a16:creationId xmlns:a16="http://schemas.microsoft.com/office/drawing/2014/main" id="{BD479297-7C75-4DC2-B766-C0A825ACB68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1" name="直線コネクタ 370">
          <a:extLst>
            <a:ext uri="{FF2B5EF4-FFF2-40B4-BE49-F238E27FC236}">
              <a16:creationId xmlns:a16="http://schemas.microsoft.com/office/drawing/2014/main" id="{A86AE996-4FB3-4217-A716-B416A546B4A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2" name="テキスト ボックス 371">
          <a:extLst>
            <a:ext uri="{FF2B5EF4-FFF2-40B4-BE49-F238E27FC236}">
              <a16:creationId xmlns:a16="http://schemas.microsoft.com/office/drawing/2014/main" id="{C3495FEE-C00C-40E1-A008-961A54130E4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3" name="直線コネクタ 372">
          <a:extLst>
            <a:ext uri="{FF2B5EF4-FFF2-40B4-BE49-F238E27FC236}">
              <a16:creationId xmlns:a16="http://schemas.microsoft.com/office/drawing/2014/main" id="{828D4B14-38F0-470E-943C-F72F196974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4" name="テキスト ボックス 373">
          <a:extLst>
            <a:ext uri="{FF2B5EF4-FFF2-40B4-BE49-F238E27FC236}">
              <a16:creationId xmlns:a16="http://schemas.microsoft.com/office/drawing/2014/main" id="{0852D450-42A0-4D21-A54C-14C3389CE4D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5" name="直線コネクタ 374">
          <a:extLst>
            <a:ext uri="{FF2B5EF4-FFF2-40B4-BE49-F238E27FC236}">
              <a16:creationId xmlns:a16="http://schemas.microsoft.com/office/drawing/2014/main" id="{3F32634D-7CA6-400E-BA4F-7E4EF8B7304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B339EA74-B0EE-4532-99C8-A3A84F7D4A9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id="{8CA8A2CB-A938-4D34-BC34-06CDF76C5BF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44857640-2A68-4F0B-BA33-4D097A6700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認定こども園・幼稚園・保育所】&#10;一人当たり面積グラフ枠">
          <a:extLst>
            <a:ext uri="{FF2B5EF4-FFF2-40B4-BE49-F238E27FC236}">
              <a16:creationId xmlns:a16="http://schemas.microsoft.com/office/drawing/2014/main" id="{34CFA390-5EB8-4EDD-A2A0-549FBB8D73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380" name="直線コネクタ 379">
          <a:extLst>
            <a:ext uri="{FF2B5EF4-FFF2-40B4-BE49-F238E27FC236}">
              <a16:creationId xmlns:a16="http://schemas.microsoft.com/office/drawing/2014/main" id="{A9FE3F6B-2BE3-4A33-B7B4-FBEBA546C91A}"/>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1" name="【認定こども園・幼稚園・保育所】&#10;一人当たり面積最小値テキスト">
          <a:extLst>
            <a:ext uri="{FF2B5EF4-FFF2-40B4-BE49-F238E27FC236}">
              <a16:creationId xmlns:a16="http://schemas.microsoft.com/office/drawing/2014/main" id="{4051CCE3-DA65-4699-9F08-2FD2565440C5}"/>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2" name="直線コネクタ 381">
          <a:extLst>
            <a:ext uri="{FF2B5EF4-FFF2-40B4-BE49-F238E27FC236}">
              <a16:creationId xmlns:a16="http://schemas.microsoft.com/office/drawing/2014/main" id="{C871BA92-A3A0-4358-9193-3F76EFD8C4E9}"/>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383" name="【認定こども園・幼稚園・保育所】&#10;一人当たり面積最大値テキスト">
          <a:extLst>
            <a:ext uri="{FF2B5EF4-FFF2-40B4-BE49-F238E27FC236}">
              <a16:creationId xmlns:a16="http://schemas.microsoft.com/office/drawing/2014/main" id="{2837504C-8C09-41EF-8C22-16B6D9FEF8E7}"/>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384" name="直線コネクタ 383">
          <a:extLst>
            <a:ext uri="{FF2B5EF4-FFF2-40B4-BE49-F238E27FC236}">
              <a16:creationId xmlns:a16="http://schemas.microsoft.com/office/drawing/2014/main" id="{D278A2FA-5FB2-408A-8D10-425AFBFC319A}"/>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385" name="【認定こども園・幼稚園・保育所】&#10;一人当たり面積平均値テキスト">
          <a:extLst>
            <a:ext uri="{FF2B5EF4-FFF2-40B4-BE49-F238E27FC236}">
              <a16:creationId xmlns:a16="http://schemas.microsoft.com/office/drawing/2014/main" id="{A396F716-299D-4713-B5B3-1D35B4F70B6F}"/>
            </a:ext>
          </a:extLst>
        </xdr:cNvPr>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386" name="フローチャート: 判断 385">
          <a:extLst>
            <a:ext uri="{FF2B5EF4-FFF2-40B4-BE49-F238E27FC236}">
              <a16:creationId xmlns:a16="http://schemas.microsoft.com/office/drawing/2014/main" id="{0385AF91-5244-4C94-94CB-D620F634A768}"/>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387" name="フローチャート: 判断 386">
          <a:extLst>
            <a:ext uri="{FF2B5EF4-FFF2-40B4-BE49-F238E27FC236}">
              <a16:creationId xmlns:a16="http://schemas.microsoft.com/office/drawing/2014/main" id="{BA1339D1-8617-422D-BEC1-141E1D73873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388" name="フローチャート: 判断 387">
          <a:extLst>
            <a:ext uri="{FF2B5EF4-FFF2-40B4-BE49-F238E27FC236}">
              <a16:creationId xmlns:a16="http://schemas.microsoft.com/office/drawing/2014/main" id="{29E3BAC4-9A02-43F6-A24F-8F949425E14B}"/>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389" name="フローチャート: 判断 388">
          <a:extLst>
            <a:ext uri="{FF2B5EF4-FFF2-40B4-BE49-F238E27FC236}">
              <a16:creationId xmlns:a16="http://schemas.microsoft.com/office/drawing/2014/main" id="{CF66D7AB-78B6-48A3-94D1-80C1C9084F67}"/>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390" name="フローチャート: 判断 389">
          <a:extLst>
            <a:ext uri="{FF2B5EF4-FFF2-40B4-BE49-F238E27FC236}">
              <a16:creationId xmlns:a16="http://schemas.microsoft.com/office/drawing/2014/main" id="{561EA4AE-67E9-4105-9FCC-24BE2AD7450B}"/>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CC83F45-4AC4-4932-BCF2-12C36490FE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1C2755B-C8F0-4FEB-8370-ED1C06EB4F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F1196DEE-2616-43C7-85CF-5A991BB7CD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51F0AEC3-0F36-4788-9696-7FB132CE047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9ABECF7-7936-4F2B-8DC8-22AC551498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96" name="楕円 395">
          <a:extLst>
            <a:ext uri="{FF2B5EF4-FFF2-40B4-BE49-F238E27FC236}">
              <a16:creationId xmlns:a16="http://schemas.microsoft.com/office/drawing/2014/main" id="{F9B2E230-3A34-42F9-85D6-68F7AE7792D5}"/>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397" name="【認定こども園・幼稚園・保育所】&#10;一人当たり面積該当値テキスト">
          <a:extLst>
            <a:ext uri="{FF2B5EF4-FFF2-40B4-BE49-F238E27FC236}">
              <a16:creationId xmlns:a16="http://schemas.microsoft.com/office/drawing/2014/main" id="{EA473EE4-64FF-475C-A798-4E03A204ABEA}"/>
            </a:ext>
          </a:extLst>
        </xdr:cNvPr>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27305</xdr:rowOff>
    </xdr:from>
    <xdr:to>
      <xdr:col>112</xdr:col>
      <xdr:colOff>38100</xdr:colOff>
      <xdr:row>39</xdr:row>
      <xdr:rowOff>128905</xdr:rowOff>
    </xdr:to>
    <xdr:sp macro="" textlink="">
      <xdr:nvSpPr>
        <xdr:cNvPr id="398" name="楕円 397">
          <a:extLst>
            <a:ext uri="{FF2B5EF4-FFF2-40B4-BE49-F238E27FC236}">
              <a16:creationId xmlns:a16="http://schemas.microsoft.com/office/drawing/2014/main" id="{0E790476-BD4A-49AA-9979-D0F6BFE13D1F}"/>
            </a:ext>
          </a:extLst>
        </xdr:cNvPr>
        <xdr:cNvSpPr/>
      </xdr:nvSpPr>
      <xdr:spPr>
        <a:xfrm>
          <a:off x="2127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78105</xdr:rowOff>
    </xdr:to>
    <xdr:cxnSp macro="">
      <xdr:nvCxnSpPr>
        <xdr:cNvPr id="399" name="直線コネクタ 398">
          <a:extLst>
            <a:ext uri="{FF2B5EF4-FFF2-40B4-BE49-F238E27FC236}">
              <a16:creationId xmlns:a16="http://schemas.microsoft.com/office/drawing/2014/main" id="{4FDDCF86-A4CF-4F0B-8E8F-059974530881}"/>
            </a:ext>
          </a:extLst>
        </xdr:cNvPr>
        <xdr:cNvCxnSpPr/>
      </xdr:nvCxnSpPr>
      <xdr:spPr>
        <a:xfrm flipV="1">
          <a:off x="21323300" y="67589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31115</xdr:rowOff>
    </xdr:from>
    <xdr:to>
      <xdr:col>107</xdr:col>
      <xdr:colOff>101600</xdr:colOff>
      <xdr:row>39</xdr:row>
      <xdr:rowOff>132715</xdr:rowOff>
    </xdr:to>
    <xdr:sp macro="" textlink="">
      <xdr:nvSpPr>
        <xdr:cNvPr id="400" name="楕円 399">
          <a:extLst>
            <a:ext uri="{FF2B5EF4-FFF2-40B4-BE49-F238E27FC236}">
              <a16:creationId xmlns:a16="http://schemas.microsoft.com/office/drawing/2014/main" id="{96D8452F-C6BE-4421-A982-65A71B283370}"/>
            </a:ext>
          </a:extLst>
        </xdr:cNvPr>
        <xdr:cNvSpPr/>
      </xdr:nvSpPr>
      <xdr:spPr>
        <a:xfrm>
          <a:off x="2038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78105</xdr:rowOff>
    </xdr:from>
    <xdr:to>
      <xdr:col>111</xdr:col>
      <xdr:colOff>177800</xdr:colOff>
      <xdr:row>39</xdr:row>
      <xdr:rowOff>81915</xdr:rowOff>
    </xdr:to>
    <xdr:cxnSp macro="">
      <xdr:nvCxnSpPr>
        <xdr:cNvPr id="401" name="直線コネクタ 400">
          <a:extLst>
            <a:ext uri="{FF2B5EF4-FFF2-40B4-BE49-F238E27FC236}">
              <a16:creationId xmlns:a16="http://schemas.microsoft.com/office/drawing/2014/main" id="{E7ECD3A9-CD36-4DB6-90B2-E4F164263D6D}"/>
            </a:ext>
          </a:extLst>
        </xdr:cNvPr>
        <xdr:cNvCxnSpPr/>
      </xdr:nvCxnSpPr>
      <xdr:spPr>
        <a:xfrm flipV="1">
          <a:off x="20434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38735</xdr:rowOff>
    </xdr:from>
    <xdr:to>
      <xdr:col>102</xdr:col>
      <xdr:colOff>165100</xdr:colOff>
      <xdr:row>39</xdr:row>
      <xdr:rowOff>140335</xdr:rowOff>
    </xdr:to>
    <xdr:sp macro="" textlink="">
      <xdr:nvSpPr>
        <xdr:cNvPr id="402" name="楕円 401">
          <a:extLst>
            <a:ext uri="{FF2B5EF4-FFF2-40B4-BE49-F238E27FC236}">
              <a16:creationId xmlns:a16="http://schemas.microsoft.com/office/drawing/2014/main" id="{B462547E-9F78-4908-A78D-E5F992F791FC}"/>
            </a:ext>
          </a:extLst>
        </xdr:cNvPr>
        <xdr:cNvSpPr/>
      </xdr:nvSpPr>
      <xdr:spPr>
        <a:xfrm>
          <a:off x="19494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81915</xdr:rowOff>
    </xdr:from>
    <xdr:to>
      <xdr:col>107</xdr:col>
      <xdr:colOff>50800</xdr:colOff>
      <xdr:row>39</xdr:row>
      <xdr:rowOff>89535</xdr:rowOff>
    </xdr:to>
    <xdr:cxnSp macro="">
      <xdr:nvCxnSpPr>
        <xdr:cNvPr id="403" name="直線コネクタ 402">
          <a:extLst>
            <a:ext uri="{FF2B5EF4-FFF2-40B4-BE49-F238E27FC236}">
              <a16:creationId xmlns:a16="http://schemas.microsoft.com/office/drawing/2014/main" id="{3C336D2D-5D65-401C-9D89-C7F16DFEA4D2}"/>
            </a:ext>
          </a:extLst>
        </xdr:cNvPr>
        <xdr:cNvCxnSpPr/>
      </xdr:nvCxnSpPr>
      <xdr:spPr>
        <a:xfrm flipV="1">
          <a:off x="19545300" y="6768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04" name="楕円 403">
          <a:extLst>
            <a:ext uri="{FF2B5EF4-FFF2-40B4-BE49-F238E27FC236}">
              <a16:creationId xmlns:a16="http://schemas.microsoft.com/office/drawing/2014/main" id="{94D0A060-98DB-4358-8433-6F0F409D508E}"/>
            </a:ext>
          </a:extLst>
        </xdr:cNvPr>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87630</xdr:rowOff>
    </xdr:from>
    <xdr:to>
      <xdr:col>102</xdr:col>
      <xdr:colOff>114300</xdr:colOff>
      <xdr:row>39</xdr:row>
      <xdr:rowOff>89535</xdr:rowOff>
    </xdr:to>
    <xdr:cxnSp macro="">
      <xdr:nvCxnSpPr>
        <xdr:cNvPr id="405" name="直線コネクタ 404">
          <a:extLst>
            <a:ext uri="{FF2B5EF4-FFF2-40B4-BE49-F238E27FC236}">
              <a16:creationId xmlns:a16="http://schemas.microsoft.com/office/drawing/2014/main" id="{A9F737C6-96F0-41B3-ADDA-8B6EDD280F5C}"/>
            </a:ext>
          </a:extLst>
        </xdr:cNvPr>
        <xdr:cNvCxnSpPr/>
      </xdr:nvCxnSpPr>
      <xdr:spPr>
        <a:xfrm>
          <a:off x="18656300" y="6774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406" name="n_1aveValue【認定こども園・幼稚園・保育所】&#10;一人当たり面積">
          <a:extLst>
            <a:ext uri="{FF2B5EF4-FFF2-40B4-BE49-F238E27FC236}">
              <a16:creationId xmlns:a16="http://schemas.microsoft.com/office/drawing/2014/main" id="{E0BB9727-7C76-4F5B-B972-6CF951F93C69}"/>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407" name="n_2aveValue【認定こども園・幼稚園・保育所】&#10;一人当たり面積">
          <a:extLst>
            <a:ext uri="{FF2B5EF4-FFF2-40B4-BE49-F238E27FC236}">
              <a16:creationId xmlns:a16="http://schemas.microsoft.com/office/drawing/2014/main" id="{BF765147-4E4A-4516-8936-DA9699B0A9E9}"/>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08" name="n_3aveValue【認定こども園・幼稚園・保育所】&#10;一人当たり面積">
          <a:extLst>
            <a:ext uri="{FF2B5EF4-FFF2-40B4-BE49-F238E27FC236}">
              <a16:creationId xmlns:a16="http://schemas.microsoft.com/office/drawing/2014/main" id="{D91C014C-70A9-4DA5-B80F-83236F39B433}"/>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409" name="n_4aveValue【認定こども園・幼稚園・保育所】&#10;一人当たり面積">
          <a:extLst>
            <a:ext uri="{FF2B5EF4-FFF2-40B4-BE49-F238E27FC236}">
              <a16:creationId xmlns:a16="http://schemas.microsoft.com/office/drawing/2014/main" id="{2E3E8966-1FC5-4999-B4FD-3E5C43B57274}"/>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120032</xdr:rowOff>
    </xdr:from>
    <xdr:ext cx="469744" cy="259045"/>
    <xdr:sp macro="" textlink="">
      <xdr:nvSpPr>
        <xdr:cNvPr id="410" name="n_1mainValue【認定こども園・幼稚園・保育所】&#10;一人当たり面積">
          <a:extLst>
            <a:ext uri="{FF2B5EF4-FFF2-40B4-BE49-F238E27FC236}">
              <a16:creationId xmlns:a16="http://schemas.microsoft.com/office/drawing/2014/main" id="{9CBD677D-7619-45D8-8893-30F828A19FCB}"/>
            </a:ext>
          </a:extLst>
        </xdr:cNvPr>
        <xdr:cNvSpPr txBox="1"/>
      </xdr:nvSpPr>
      <xdr:spPr>
        <a:xfrm>
          <a:off x="21075727" y="68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123842</xdr:rowOff>
    </xdr:from>
    <xdr:ext cx="469744" cy="259045"/>
    <xdr:sp macro="" textlink="">
      <xdr:nvSpPr>
        <xdr:cNvPr id="411" name="n_2mainValue【認定こども園・幼稚園・保育所】&#10;一人当たり面積">
          <a:extLst>
            <a:ext uri="{FF2B5EF4-FFF2-40B4-BE49-F238E27FC236}">
              <a16:creationId xmlns:a16="http://schemas.microsoft.com/office/drawing/2014/main" id="{94C897E6-F77D-4F8F-99A3-44556FACE3EE}"/>
            </a:ext>
          </a:extLst>
        </xdr:cNvPr>
        <xdr:cNvSpPr txBox="1"/>
      </xdr:nvSpPr>
      <xdr:spPr>
        <a:xfrm>
          <a:off x="20199427"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131462</xdr:rowOff>
    </xdr:from>
    <xdr:ext cx="469744" cy="259045"/>
    <xdr:sp macro="" textlink="">
      <xdr:nvSpPr>
        <xdr:cNvPr id="412" name="n_3mainValue【認定こども園・幼稚園・保育所】&#10;一人当たり面積">
          <a:extLst>
            <a:ext uri="{FF2B5EF4-FFF2-40B4-BE49-F238E27FC236}">
              <a16:creationId xmlns:a16="http://schemas.microsoft.com/office/drawing/2014/main" id="{617FCCE5-A691-4C6B-9905-B824B589682B}"/>
            </a:ext>
          </a:extLst>
        </xdr:cNvPr>
        <xdr:cNvSpPr txBox="1"/>
      </xdr:nvSpPr>
      <xdr:spPr>
        <a:xfrm>
          <a:off x="19310427" y="68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413" name="n_4mainValue【認定こども園・幼稚園・保育所】&#10;一人当たり面積">
          <a:extLst>
            <a:ext uri="{FF2B5EF4-FFF2-40B4-BE49-F238E27FC236}">
              <a16:creationId xmlns:a16="http://schemas.microsoft.com/office/drawing/2014/main" id="{09989A03-B8E3-482B-B26F-8A979EAF52A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9258D59E-CED1-4A9A-B6A1-0165252B72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56302097-37A1-463C-938C-E2464C68F1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F95D8D48-C6E2-41B5-9EA9-A1A1C1D20E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47897DBA-149D-448A-8E6F-E7B4514175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43D73030-D6F3-494E-9058-AF9A70501A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3B5CF558-957E-4E70-B605-35DCFB98F4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6F313EB-7A69-4247-94CD-E6CF3E48D75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E9E2CA5D-58BE-4B07-8498-9AF6D539DD0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D7BB73A2-1BC8-4F97-B5A9-76150AE7EC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F4763386-88E5-4762-AF49-731FE91954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181104B8-B122-4C26-8507-708EC73509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FB4047C5-7443-4A75-8214-6D796D0FB46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6" name="テキスト ボックス 425">
          <a:extLst>
            <a:ext uri="{FF2B5EF4-FFF2-40B4-BE49-F238E27FC236}">
              <a16:creationId xmlns:a16="http://schemas.microsoft.com/office/drawing/2014/main" id="{82BDC829-6A5D-42C4-A1EA-885E0DB5FAA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7AA8EE8C-7155-4DE6-8FA7-95158BB4981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7F5FF374-4B54-4321-96FD-36202BC5383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D0BC3195-990D-4E75-89BF-5E6A067AB9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5414B33E-3A30-46C6-99DD-2A5BA1F18CB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586692B9-C49C-459F-A247-24FF127AAC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0D5D934B-C798-46E7-A41A-D9BFCC9C4A2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F554B7E1-CEA0-481B-B41C-6892D8D0762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4" name="テキスト ボックス 433">
          <a:extLst>
            <a:ext uri="{FF2B5EF4-FFF2-40B4-BE49-F238E27FC236}">
              <a16:creationId xmlns:a16="http://schemas.microsoft.com/office/drawing/2014/main" id="{5218EDD3-DD52-4A01-AFB9-34B9D3D0D3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E685934E-DEB6-44EA-B8B0-4E74B88DBFB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6" name="テキスト ボックス 435">
          <a:extLst>
            <a:ext uri="{FF2B5EF4-FFF2-40B4-BE49-F238E27FC236}">
              <a16:creationId xmlns:a16="http://schemas.microsoft.com/office/drawing/2014/main" id="{83A3CCAF-F7D0-4918-A7DC-F5C7674D76B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DCF87C26-D4C7-40E9-8199-9E2BE4192E9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438" name="直線コネクタ 437">
          <a:extLst>
            <a:ext uri="{FF2B5EF4-FFF2-40B4-BE49-F238E27FC236}">
              <a16:creationId xmlns:a16="http://schemas.microsoft.com/office/drawing/2014/main" id="{83C3F1BF-148E-4C74-B523-F54AAC99F604}"/>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FAE5842C-C042-4E1E-ABE6-3AB58585FE1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0" name="直線コネクタ 439">
          <a:extLst>
            <a:ext uri="{FF2B5EF4-FFF2-40B4-BE49-F238E27FC236}">
              <a16:creationId xmlns:a16="http://schemas.microsoft.com/office/drawing/2014/main" id="{369482F9-C03B-4F1F-9915-0A1CC1C66CFD}"/>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E55CD90A-0084-447C-92FC-25785A8C0D25}"/>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442" name="直線コネクタ 441">
          <a:extLst>
            <a:ext uri="{FF2B5EF4-FFF2-40B4-BE49-F238E27FC236}">
              <a16:creationId xmlns:a16="http://schemas.microsoft.com/office/drawing/2014/main" id="{B5D412EE-C1DD-4F09-9F4A-3D86A92A8151}"/>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135357D6-49C0-4C4C-A6F5-DC06F422A03B}"/>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44" name="フローチャート: 判断 443">
          <a:extLst>
            <a:ext uri="{FF2B5EF4-FFF2-40B4-BE49-F238E27FC236}">
              <a16:creationId xmlns:a16="http://schemas.microsoft.com/office/drawing/2014/main" id="{0536F9C4-AC0A-4500-9CD4-B60D4372D282}"/>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45" name="フローチャート: 判断 444">
          <a:extLst>
            <a:ext uri="{FF2B5EF4-FFF2-40B4-BE49-F238E27FC236}">
              <a16:creationId xmlns:a16="http://schemas.microsoft.com/office/drawing/2014/main" id="{F089B075-F13A-4E61-84AD-5ABA65D2983D}"/>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6" name="フローチャート: 判断 445">
          <a:extLst>
            <a:ext uri="{FF2B5EF4-FFF2-40B4-BE49-F238E27FC236}">
              <a16:creationId xmlns:a16="http://schemas.microsoft.com/office/drawing/2014/main" id="{5EC76352-9D98-4A4D-B67F-DE6D6678EA4D}"/>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0C23F589-576C-49F4-BAC5-2570C808727F}"/>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448" name="フローチャート: 判断 447">
          <a:extLst>
            <a:ext uri="{FF2B5EF4-FFF2-40B4-BE49-F238E27FC236}">
              <a16:creationId xmlns:a16="http://schemas.microsoft.com/office/drawing/2014/main" id="{9EA4651F-49DE-44C6-B1F9-0ABB6ED44781}"/>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6A51DA2-F795-42F7-AFFA-5767099CB9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5AAE3928-F673-4E62-837E-5C2515ED872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B87A1961-30E6-4251-BB9E-0852E8ADAA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25403534-44A8-4503-8F06-62F28592D0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FE17251B-8F81-420E-82A4-85456B3D6D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93980</xdr:rowOff>
    </xdr:from>
    <xdr:to>
      <xdr:col>85</xdr:col>
      <xdr:colOff>177800</xdr:colOff>
      <xdr:row>63</xdr:row>
      <xdr:rowOff>24130</xdr:rowOff>
    </xdr:to>
    <xdr:sp macro="" textlink="">
      <xdr:nvSpPr>
        <xdr:cNvPr id="454" name="楕円 453">
          <a:extLst>
            <a:ext uri="{FF2B5EF4-FFF2-40B4-BE49-F238E27FC236}">
              <a16:creationId xmlns:a16="http://schemas.microsoft.com/office/drawing/2014/main" id="{330902F5-316A-47D8-BE55-E2817D2927CC}"/>
            </a:ext>
          </a:extLst>
        </xdr:cNvPr>
        <xdr:cNvSpPr/>
      </xdr:nvSpPr>
      <xdr:spPr>
        <a:xfrm>
          <a:off x="16268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8907</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A89EA3F4-D149-4337-A249-7C59032CC0CD}"/>
            </a:ext>
          </a:extLst>
        </xdr:cNvPr>
        <xdr:cNvSpPr txBox="1"/>
      </xdr:nvSpPr>
      <xdr:spPr>
        <a:xfrm>
          <a:off x="16357600" y="1063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56" name="楕円 455">
          <a:extLst>
            <a:ext uri="{FF2B5EF4-FFF2-40B4-BE49-F238E27FC236}">
              <a16:creationId xmlns:a16="http://schemas.microsoft.com/office/drawing/2014/main" id="{2DED8D8A-6E6E-41FF-AC3C-5F96821B920E}"/>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144780</xdr:rowOff>
    </xdr:to>
    <xdr:cxnSp macro="">
      <xdr:nvCxnSpPr>
        <xdr:cNvPr id="457" name="直線コネクタ 456">
          <a:extLst>
            <a:ext uri="{FF2B5EF4-FFF2-40B4-BE49-F238E27FC236}">
              <a16:creationId xmlns:a16="http://schemas.microsoft.com/office/drawing/2014/main" id="{E0F4A641-BCE9-4D26-98B2-9862FA6C662E}"/>
            </a:ext>
          </a:extLst>
        </xdr:cNvPr>
        <xdr:cNvCxnSpPr/>
      </xdr:nvCxnSpPr>
      <xdr:spPr>
        <a:xfrm>
          <a:off x="15481300" y="10744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33020</xdr:rowOff>
    </xdr:from>
    <xdr:to>
      <xdr:col>76</xdr:col>
      <xdr:colOff>165100</xdr:colOff>
      <xdr:row>62</xdr:row>
      <xdr:rowOff>134620</xdr:rowOff>
    </xdr:to>
    <xdr:sp macro="" textlink="">
      <xdr:nvSpPr>
        <xdr:cNvPr id="458" name="楕円 457">
          <a:extLst>
            <a:ext uri="{FF2B5EF4-FFF2-40B4-BE49-F238E27FC236}">
              <a16:creationId xmlns:a16="http://schemas.microsoft.com/office/drawing/2014/main" id="{091A331B-2509-44ED-96BF-292797CFBB89}"/>
            </a:ext>
          </a:extLst>
        </xdr:cNvPr>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83820</xdr:rowOff>
    </xdr:from>
    <xdr:to>
      <xdr:col>81</xdr:col>
      <xdr:colOff>50800</xdr:colOff>
      <xdr:row>62</xdr:row>
      <xdr:rowOff>114300</xdr:rowOff>
    </xdr:to>
    <xdr:cxnSp macro="">
      <xdr:nvCxnSpPr>
        <xdr:cNvPr id="459" name="直線コネクタ 458">
          <a:extLst>
            <a:ext uri="{FF2B5EF4-FFF2-40B4-BE49-F238E27FC236}">
              <a16:creationId xmlns:a16="http://schemas.microsoft.com/office/drawing/2014/main" id="{FD66A57A-B54D-4CD7-8C97-23DA6A46860D}"/>
            </a:ext>
          </a:extLst>
        </xdr:cNvPr>
        <xdr:cNvCxnSpPr/>
      </xdr:nvCxnSpPr>
      <xdr:spPr>
        <a:xfrm>
          <a:off x="14592300" y="10713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2540</xdr:rowOff>
    </xdr:from>
    <xdr:to>
      <xdr:col>72</xdr:col>
      <xdr:colOff>38100</xdr:colOff>
      <xdr:row>62</xdr:row>
      <xdr:rowOff>104140</xdr:rowOff>
    </xdr:to>
    <xdr:sp macro="" textlink="">
      <xdr:nvSpPr>
        <xdr:cNvPr id="460" name="楕円 459">
          <a:extLst>
            <a:ext uri="{FF2B5EF4-FFF2-40B4-BE49-F238E27FC236}">
              <a16:creationId xmlns:a16="http://schemas.microsoft.com/office/drawing/2014/main" id="{7DD70193-B4AA-4E39-9F57-31F5BC3B207C}"/>
            </a:ext>
          </a:extLst>
        </xdr:cNvPr>
        <xdr:cNvSpPr/>
      </xdr:nvSpPr>
      <xdr:spPr>
        <a:xfrm>
          <a:off x="1365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53340</xdr:rowOff>
    </xdr:from>
    <xdr:to>
      <xdr:col>76</xdr:col>
      <xdr:colOff>114300</xdr:colOff>
      <xdr:row>62</xdr:row>
      <xdr:rowOff>83820</xdr:rowOff>
    </xdr:to>
    <xdr:cxnSp macro="">
      <xdr:nvCxnSpPr>
        <xdr:cNvPr id="461" name="直線コネクタ 460">
          <a:extLst>
            <a:ext uri="{FF2B5EF4-FFF2-40B4-BE49-F238E27FC236}">
              <a16:creationId xmlns:a16="http://schemas.microsoft.com/office/drawing/2014/main" id="{D529DA4E-CE3F-4EF6-8E22-1CC60560E4EF}"/>
            </a:ext>
          </a:extLst>
        </xdr:cNvPr>
        <xdr:cNvCxnSpPr/>
      </xdr:nvCxnSpPr>
      <xdr:spPr>
        <a:xfrm>
          <a:off x="13703300" y="1068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137795</xdr:rowOff>
    </xdr:from>
    <xdr:to>
      <xdr:col>67</xdr:col>
      <xdr:colOff>101600</xdr:colOff>
      <xdr:row>62</xdr:row>
      <xdr:rowOff>67945</xdr:rowOff>
    </xdr:to>
    <xdr:sp macro="" textlink="">
      <xdr:nvSpPr>
        <xdr:cNvPr id="462" name="楕円 461">
          <a:extLst>
            <a:ext uri="{FF2B5EF4-FFF2-40B4-BE49-F238E27FC236}">
              <a16:creationId xmlns:a16="http://schemas.microsoft.com/office/drawing/2014/main" id="{76871BF3-609B-43E1-9996-66F05A2F8471}"/>
            </a:ext>
          </a:extLst>
        </xdr:cNvPr>
        <xdr:cNvSpPr/>
      </xdr:nvSpPr>
      <xdr:spPr>
        <a:xfrm>
          <a:off x="1276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17145</xdr:rowOff>
    </xdr:from>
    <xdr:to>
      <xdr:col>71</xdr:col>
      <xdr:colOff>177800</xdr:colOff>
      <xdr:row>62</xdr:row>
      <xdr:rowOff>53340</xdr:rowOff>
    </xdr:to>
    <xdr:cxnSp macro="">
      <xdr:nvCxnSpPr>
        <xdr:cNvPr id="463" name="直線コネクタ 462">
          <a:extLst>
            <a:ext uri="{FF2B5EF4-FFF2-40B4-BE49-F238E27FC236}">
              <a16:creationId xmlns:a16="http://schemas.microsoft.com/office/drawing/2014/main" id="{6B4D5F27-4EBD-4C18-B829-8D5740AA8F09}"/>
            </a:ext>
          </a:extLst>
        </xdr:cNvPr>
        <xdr:cNvCxnSpPr/>
      </xdr:nvCxnSpPr>
      <xdr:spPr>
        <a:xfrm>
          <a:off x="12814300" y="106470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64" name="n_1aveValue【学校施設】&#10;有形固定資産減価償却率">
          <a:extLst>
            <a:ext uri="{FF2B5EF4-FFF2-40B4-BE49-F238E27FC236}">
              <a16:creationId xmlns:a16="http://schemas.microsoft.com/office/drawing/2014/main" id="{8A65FA86-C951-420A-B3CC-635729D70B92}"/>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5" name="n_2aveValue【学校施設】&#10;有形固定資産減価償却率">
          <a:extLst>
            <a:ext uri="{FF2B5EF4-FFF2-40B4-BE49-F238E27FC236}">
              <a16:creationId xmlns:a16="http://schemas.microsoft.com/office/drawing/2014/main" id="{2D61AEB6-5209-4C68-9A88-79A89B9B5A8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6" name="n_3aveValue【学校施設】&#10;有形固定資産減価償却率">
          <a:extLst>
            <a:ext uri="{FF2B5EF4-FFF2-40B4-BE49-F238E27FC236}">
              <a16:creationId xmlns:a16="http://schemas.microsoft.com/office/drawing/2014/main" id="{964692AA-51BD-46EA-83C1-5C1B5636E48D}"/>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467" name="n_4aveValue【学校施設】&#10;有形固定資産減価償却率">
          <a:extLst>
            <a:ext uri="{FF2B5EF4-FFF2-40B4-BE49-F238E27FC236}">
              <a16:creationId xmlns:a16="http://schemas.microsoft.com/office/drawing/2014/main" id="{E887F627-2442-4D64-A988-7BC80396FFC7}"/>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468" name="n_1mainValue【学校施設】&#10;有形固定資産減価償却率">
          <a:extLst>
            <a:ext uri="{FF2B5EF4-FFF2-40B4-BE49-F238E27FC236}">
              <a16:creationId xmlns:a16="http://schemas.microsoft.com/office/drawing/2014/main" id="{F732CD70-5FDB-4419-AB60-225C8A0965D6}"/>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469" name="n_2mainValue【学校施設】&#10;有形固定資産減価償却率">
          <a:extLst>
            <a:ext uri="{FF2B5EF4-FFF2-40B4-BE49-F238E27FC236}">
              <a16:creationId xmlns:a16="http://schemas.microsoft.com/office/drawing/2014/main" id="{C6B70A78-A3B9-4EF0-A6B7-A5B3356597DF}"/>
            </a:ext>
          </a:extLst>
        </xdr:cNvPr>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95267</xdr:rowOff>
    </xdr:from>
    <xdr:ext cx="405111" cy="259045"/>
    <xdr:sp macro="" textlink="">
      <xdr:nvSpPr>
        <xdr:cNvPr id="470" name="n_3mainValue【学校施設】&#10;有形固定資産減価償却率">
          <a:extLst>
            <a:ext uri="{FF2B5EF4-FFF2-40B4-BE49-F238E27FC236}">
              <a16:creationId xmlns:a16="http://schemas.microsoft.com/office/drawing/2014/main" id="{E848A4B6-C24F-4B83-A426-6B1EBCD37E8B}"/>
            </a:ext>
          </a:extLst>
        </xdr:cNvPr>
        <xdr:cNvSpPr txBox="1"/>
      </xdr:nvSpPr>
      <xdr:spPr>
        <a:xfrm>
          <a:off x="13500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59072</xdr:rowOff>
    </xdr:from>
    <xdr:ext cx="405111" cy="259045"/>
    <xdr:sp macro="" textlink="">
      <xdr:nvSpPr>
        <xdr:cNvPr id="471" name="n_4mainValue【学校施設】&#10;有形固定資産減価償却率">
          <a:extLst>
            <a:ext uri="{FF2B5EF4-FFF2-40B4-BE49-F238E27FC236}">
              <a16:creationId xmlns:a16="http://schemas.microsoft.com/office/drawing/2014/main" id="{EE5C84AA-8FA8-4B23-8352-409CCF38CE05}"/>
            </a:ext>
          </a:extLst>
        </xdr:cNvPr>
        <xdr:cNvSpPr txBox="1"/>
      </xdr:nvSpPr>
      <xdr:spPr>
        <a:xfrm>
          <a:off x="12611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F345F0-A097-45EA-AAA3-328EBFC5C4D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7C312576-C02A-4002-B502-33CE417C08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DF6E3093-CB52-4C03-B438-012039B366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1363BC35-8E50-4892-8585-132CAF57B6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86A77198-58DA-4C39-BAB5-54DD3AD776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51D33D61-8C65-4B72-9A79-2277D182A77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5735E358-2D72-4E67-8FA2-CFBC346F6B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637FD65A-0067-449B-8458-F4D912DBE0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88721E2E-17BF-4DCB-AC38-7138927F68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D72CEE3C-40E6-48F1-B655-ABB91AFBD8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F721763-FB6C-47C9-838C-332451F3EF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BAF3826B-1DF0-474C-9497-66CE741D19C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92AB049D-791D-4BEF-AA28-CC0C2A4FEBF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157A88FA-25B3-4A17-B1E6-7936C1135FA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14C9FAA1-6270-4752-889A-30BF06BDE07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943CDF6D-7BA8-487B-8916-EE838AA6251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54505F98-D60C-4AA0-955A-9379691CCF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9EDE2991-D340-4583-825F-AB0438AEA69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50F1BCB0-39AA-4455-976F-A4D8DD73858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706DB596-7C84-4B92-A53E-A67EEA15063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FCBDFAB4-481B-4F25-9385-8D8B1DDCAB0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55EA8B63-4D54-4ABC-872C-7043373094C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8902C7DB-A346-4093-846B-DAFE9A1DCF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BB666CDE-C5E5-47A8-A42F-1BED6906504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B13135BB-9B6C-4440-BCAB-F08A1FEEFD7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497" name="直線コネクタ 496">
          <a:extLst>
            <a:ext uri="{FF2B5EF4-FFF2-40B4-BE49-F238E27FC236}">
              <a16:creationId xmlns:a16="http://schemas.microsoft.com/office/drawing/2014/main" id="{A3F2056B-FC3F-4B6D-8B24-4DA5E1D015E6}"/>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498" name="【学校施設】&#10;一人当たり面積最小値テキスト">
          <a:extLst>
            <a:ext uri="{FF2B5EF4-FFF2-40B4-BE49-F238E27FC236}">
              <a16:creationId xmlns:a16="http://schemas.microsoft.com/office/drawing/2014/main" id="{61F912EC-FC0E-4B3E-9B6F-FBA41C9EC8A2}"/>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499" name="直線コネクタ 498">
          <a:extLst>
            <a:ext uri="{FF2B5EF4-FFF2-40B4-BE49-F238E27FC236}">
              <a16:creationId xmlns:a16="http://schemas.microsoft.com/office/drawing/2014/main" id="{D82F8AFB-F115-4E2F-9FF2-0F51B5E903FF}"/>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00" name="【学校施設】&#10;一人当たり面積最大値テキスト">
          <a:extLst>
            <a:ext uri="{FF2B5EF4-FFF2-40B4-BE49-F238E27FC236}">
              <a16:creationId xmlns:a16="http://schemas.microsoft.com/office/drawing/2014/main" id="{65A2C12A-EE83-490F-A630-485CEFA8BB8F}"/>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01" name="直線コネクタ 500">
          <a:extLst>
            <a:ext uri="{FF2B5EF4-FFF2-40B4-BE49-F238E27FC236}">
              <a16:creationId xmlns:a16="http://schemas.microsoft.com/office/drawing/2014/main" id="{6EC4D4B0-D3D2-41D6-8F4F-C503D105B12E}"/>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02" name="【学校施設】&#10;一人当たり面積平均値テキスト">
          <a:extLst>
            <a:ext uri="{FF2B5EF4-FFF2-40B4-BE49-F238E27FC236}">
              <a16:creationId xmlns:a16="http://schemas.microsoft.com/office/drawing/2014/main" id="{E65968A9-C66A-4880-94B5-528F9D3143D2}"/>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03" name="フローチャート: 判断 502">
          <a:extLst>
            <a:ext uri="{FF2B5EF4-FFF2-40B4-BE49-F238E27FC236}">
              <a16:creationId xmlns:a16="http://schemas.microsoft.com/office/drawing/2014/main" id="{CF835DED-C67C-4503-9A2F-4FBF93AB7D69}"/>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504" name="フローチャート: 判断 503">
          <a:extLst>
            <a:ext uri="{FF2B5EF4-FFF2-40B4-BE49-F238E27FC236}">
              <a16:creationId xmlns:a16="http://schemas.microsoft.com/office/drawing/2014/main" id="{AF25E89D-9CBE-4F16-9BC1-5C03A3328107}"/>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505" name="フローチャート: 判断 504">
          <a:extLst>
            <a:ext uri="{FF2B5EF4-FFF2-40B4-BE49-F238E27FC236}">
              <a16:creationId xmlns:a16="http://schemas.microsoft.com/office/drawing/2014/main" id="{2AB634E3-3233-435D-AA8F-61B3FC14706B}"/>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506" name="フローチャート: 判断 505">
          <a:extLst>
            <a:ext uri="{FF2B5EF4-FFF2-40B4-BE49-F238E27FC236}">
              <a16:creationId xmlns:a16="http://schemas.microsoft.com/office/drawing/2014/main" id="{92B8CC15-1194-424E-9EE2-88422C88E782}"/>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507" name="フローチャート: 判断 506">
          <a:extLst>
            <a:ext uri="{FF2B5EF4-FFF2-40B4-BE49-F238E27FC236}">
              <a16:creationId xmlns:a16="http://schemas.microsoft.com/office/drawing/2014/main" id="{FB09D33A-037B-4F2E-9D74-8F4AD9421FE6}"/>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20914A9-F8DF-484F-A5F0-DA2819DEF0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76D8763A-0D91-4781-BB31-683926297E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82931C1-EE61-416E-81B5-B0FF6A8C36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453E2AB3-AFFC-4239-A31E-5887DEE55E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BC8E3698-A6C4-4E26-A2C0-4DC6C86795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120486</xdr:rowOff>
    </xdr:from>
    <xdr:to>
      <xdr:col>116</xdr:col>
      <xdr:colOff>114300</xdr:colOff>
      <xdr:row>63</xdr:row>
      <xdr:rowOff>50636</xdr:rowOff>
    </xdr:to>
    <xdr:sp macro="" textlink="">
      <xdr:nvSpPr>
        <xdr:cNvPr id="513" name="楕円 512">
          <a:extLst>
            <a:ext uri="{FF2B5EF4-FFF2-40B4-BE49-F238E27FC236}">
              <a16:creationId xmlns:a16="http://schemas.microsoft.com/office/drawing/2014/main" id="{ACA15F0C-3449-47AE-82E7-662EFBD6BFD6}"/>
            </a:ext>
          </a:extLst>
        </xdr:cNvPr>
        <xdr:cNvSpPr/>
      </xdr:nvSpPr>
      <xdr:spPr>
        <a:xfrm>
          <a:off x="22110700" y="107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35413</xdr:rowOff>
    </xdr:from>
    <xdr:ext cx="469744" cy="259045"/>
    <xdr:sp macro="" textlink="">
      <xdr:nvSpPr>
        <xdr:cNvPr id="514" name="【学校施設】&#10;一人当たり面積該当値テキスト">
          <a:extLst>
            <a:ext uri="{FF2B5EF4-FFF2-40B4-BE49-F238E27FC236}">
              <a16:creationId xmlns:a16="http://schemas.microsoft.com/office/drawing/2014/main" id="{6B1D0B38-F8EA-4C43-B9C4-E1AE4919B214}"/>
            </a:ext>
          </a:extLst>
        </xdr:cNvPr>
        <xdr:cNvSpPr txBox="1"/>
      </xdr:nvSpPr>
      <xdr:spPr>
        <a:xfrm>
          <a:off x="22199600" y="1066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123752</xdr:rowOff>
    </xdr:from>
    <xdr:to>
      <xdr:col>112</xdr:col>
      <xdr:colOff>38100</xdr:colOff>
      <xdr:row>63</xdr:row>
      <xdr:rowOff>53902</xdr:rowOff>
    </xdr:to>
    <xdr:sp macro="" textlink="">
      <xdr:nvSpPr>
        <xdr:cNvPr id="515" name="楕円 514">
          <a:extLst>
            <a:ext uri="{FF2B5EF4-FFF2-40B4-BE49-F238E27FC236}">
              <a16:creationId xmlns:a16="http://schemas.microsoft.com/office/drawing/2014/main" id="{362D47BC-E287-4635-B879-1E546B04B52B}"/>
            </a:ext>
          </a:extLst>
        </xdr:cNvPr>
        <xdr:cNvSpPr/>
      </xdr:nvSpPr>
      <xdr:spPr>
        <a:xfrm>
          <a:off x="21272500" y="107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171286</xdr:rowOff>
    </xdr:from>
    <xdr:to>
      <xdr:col>116</xdr:col>
      <xdr:colOff>63500</xdr:colOff>
      <xdr:row>63</xdr:row>
      <xdr:rowOff>3102</xdr:rowOff>
    </xdr:to>
    <xdr:cxnSp macro="">
      <xdr:nvCxnSpPr>
        <xdr:cNvPr id="516" name="直線コネクタ 515">
          <a:extLst>
            <a:ext uri="{FF2B5EF4-FFF2-40B4-BE49-F238E27FC236}">
              <a16:creationId xmlns:a16="http://schemas.microsoft.com/office/drawing/2014/main" id="{5FE7538F-10BA-49D8-A3A5-D4ED6508C8B8}"/>
            </a:ext>
          </a:extLst>
        </xdr:cNvPr>
        <xdr:cNvCxnSpPr/>
      </xdr:nvCxnSpPr>
      <xdr:spPr>
        <a:xfrm flipV="1">
          <a:off x="21323300" y="1080118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126528</xdr:rowOff>
    </xdr:from>
    <xdr:to>
      <xdr:col>107</xdr:col>
      <xdr:colOff>101600</xdr:colOff>
      <xdr:row>63</xdr:row>
      <xdr:rowOff>56678</xdr:rowOff>
    </xdr:to>
    <xdr:sp macro="" textlink="">
      <xdr:nvSpPr>
        <xdr:cNvPr id="517" name="楕円 516">
          <a:extLst>
            <a:ext uri="{FF2B5EF4-FFF2-40B4-BE49-F238E27FC236}">
              <a16:creationId xmlns:a16="http://schemas.microsoft.com/office/drawing/2014/main" id="{40B14A79-0C07-4413-BA9E-3A4264CD29CD}"/>
            </a:ext>
          </a:extLst>
        </xdr:cNvPr>
        <xdr:cNvSpPr/>
      </xdr:nvSpPr>
      <xdr:spPr>
        <a:xfrm>
          <a:off x="20383500" y="107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3102</xdr:rowOff>
    </xdr:from>
    <xdr:to>
      <xdr:col>111</xdr:col>
      <xdr:colOff>177800</xdr:colOff>
      <xdr:row>63</xdr:row>
      <xdr:rowOff>5878</xdr:rowOff>
    </xdr:to>
    <xdr:cxnSp macro="">
      <xdr:nvCxnSpPr>
        <xdr:cNvPr id="518" name="直線コネクタ 517">
          <a:extLst>
            <a:ext uri="{FF2B5EF4-FFF2-40B4-BE49-F238E27FC236}">
              <a16:creationId xmlns:a16="http://schemas.microsoft.com/office/drawing/2014/main" id="{A7DC323F-3F3E-4594-A211-C3F22CADA3E5}"/>
            </a:ext>
          </a:extLst>
        </xdr:cNvPr>
        <xdr:cNvCxnSpPr/>
      </xdr:nvCxnSpPr>
      <xdr:spPr>
        <a:xfrm flipV="1">
          <a:off x="20434300" y="1080445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131101</xdr:rowOff>
    </xdr:from>
    <xdr:to>
      <xdr:col>102</xdr:col>
      <xdr:colOff>165100</xdr:colOff>
      <xdr:row>63</xdr:row>
      <xdr:rowOff>61251</xdr:rowOff>
    </xdr:to>
    <xdr:sp macro="" textlink="">
      <xdr:nvSpPr>
        <xdr:cNvPr id="519" name="楕円 518">
          <a:extLst>
            <a:ext uri="{FF2B5EF4-FFF2-40B4-BE49-F238E27FC236}">
              <a16:creationId xmlns:a16="http://schemas.microsoft.com/office/drawing/2014/main" id="{6FBB2F5F-7092-4A93-87B2-6F023DBC90B6}"/>
            </a:ext>
          </a:extLst>
        </xdr:cNvPr>
        <xdr:cNvSpPr/>
      </xdr:nvSpPr>
      <xdr:spPr>
        <a:xfrm>
          <a:off x="19494500" y="107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5878</xdr:rowOff>
    </xdr:from>
    <xdr:to>
      <xdr:col>107</xdr:col>
      <xdr:colOff>50800</xdr:colOff>
      <xdr:row>63</xdr:row>
      <xdr:rowOff>10451</xdr:rowOff>
    </xdr:to>
    <xdr:cxnSp macro="">
      <xdr:nvCxnSpPr>
        <xdr:cNvPr id="520" name="直線コネクタ 519">
          <a:extLst>
            <a:ext uri="{FF2B5EF4-FFF2-40B4-BE49-F238E27FC236}">
              <a16:creationId xmlns:a16="http://schemas.microsoft.com/office/drawing/2014/main" id="{C813A695-CDFD-47CF-8960-10F8611FCF77}"/>
            </a:ext>
          </a:extLst>
        </xdr:cNvPr>
        <xdr:cNvCxnSpPr/>
      </xdr:nvCxnSpPr>
      <xdr:spPr>
        <a:xfrm flipV="1">
          <a:off x="19545300" y="10807228"/>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130284</xdr:rowOff>
    </xdr:from>
    <xdr:to>
      <xdr:col>98</xdr:col>
      <xdr:colOff>38100</xdr:colOff>
      <xdr:row>63</xdr:row>
      <xdr:rowOff>60434</xdr:rowOff>
    </xdr:to>
    <xdr:sp macro="" textlink="">
      <xdr:nvSpPr>
        <xdr:cNvPr id="521" name="楕円 520">
          <a:extLst>
            <a:ext uri="{FF2B5EF4-FFF2-40B4-BE49-F238E27FC236}">
              <a16:creationId xmlns:a16="http://schemas.microsoft.com/office/drawing/2014/main" id="{6EB0B470-2476-4AE7-9A02-C5136D8DACAB}"/>
            </a:ext>
          </a:extLst>
        </xdr:cNvPr>
        <xdr:cNvSpPr/>
      </xdr:nvSpPr>
      <xdr:spPr>
        <a:xfrm>
          <a:off x="18605500" y="107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9634</xdr:rowOff>
    </xdr:from>
    <xdr:to>
      <xdr:col>102</xdr:col>
      <xdr:colOff>114300</xdr:colOff>
      <xdr:row>63</xdr:row>
      <xdr:rowOff>10451</xdr:rowOff>
    </xdr:to>
    <xdr:cxnSp macro="">
      <xdr:nvCxnSpPr>
        <xdr:cNvPr id="522" name="直線コネクタ 521">
          <a:extLst>
            <a:ext uri="{FF2B5EF4-FFF2-40B4-BE49-F238E27FC236}">
              <a16:creationId xmlns:a16="http://schemas.microsoft.com/office/drawing/2014/main" id="{A8D95C0F-2AF9-4A95-9D94-29088C48AD25}"/>
            </a:ext>
          </a:extLst>
        </xdr:cNvPr>
        <xdr:cNvCxnSpPr/>
      </xdr:nvCxnSpPr>
      <xdr:spPr>
        <a:xfrm>
          <a:off x="18656300" y="1081098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523" name="n_1aveValue【学校施設】&#10;一人当たり面積">
          <a:extLst>
            <a:ext uri="{FF2B5EF4-FFF2-40B4-BE49-F238E27FC236}">
              <a16:creationId xmlns:a16="http://schemas.microsoft.com/office/drawing/2014/main" id="{06CBE8CF-A6D4-4C49-8C42-FCE45CADA240}"/>
            </a:ext>
          </a:extLst>
        </xdr:cNvPr>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524" name="n_2aveValue【学校施設】&#10;一人当たり面積">
          <a:extLst>
            <a:ext uri="{FF2B5EF4-FFF2-40B4-BE49-F238E27FC236}">
              <a16:creationId xmlns:a16="http://schemas.microsoft.com/office/drawing/2014/main" id="{98462D27-DEF4-4F61-A692-97FC5B10E4C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525" name="n_3aveValue【学校施設】&#10;一人当たり面積">
          <a:extLst>
            <a:ext uri="{FF2B5EF4-FFF2-40B4-BE49-F238E27FC236}">
              <a16:creationId xmlns:a16="http://schemas.microsoft.com/office/drawing/2014/main" id="{1F391E74-63CB-4E5C-8FA6-CD115FA5830F}"/>
            </a:ext>
          </a:extLst>
        </xdr:cNvPr>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526" name="n_4aveValue【学校施設】&#10;一人当たり面積">
          <a:extLst>
            <a:ext uri="{FF2B5EF4-FFF2-40B4-BE49-F238E27FC236}">
              <a16:creationId xmlns:a16="http://schemas.microsoft.com/office/drawing/2014/main" id="{FF734580-4388-4728-8420-74C1D17FB45C}"/>
            </a:ext>
          </a:extLst>
        </xdr:cNvPr>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45029</xdr:rowOff>
    </xdr:from>
    <xdr:ext cx="469744" cy="259045"/>
    <xdr:sp macro="" textlink="">
      <xdr:nvSpPr>
        <xdr:cNvPr id="527" name="n_1mainValue【学校施設】&#10;一人当たり面積">
          <a:extLst>
            <a:ext uri="{FF2B5EF4-FFF2-40B4-BE49-F238E27FC236}">
              <a16:creationId xmlns:a16="http://schemas.microsoft.com/office/drawing/2014/main" id="{9EC4713A-DB37-42F3-9B6F-A5CAEA7A14DA}"/>
            </a:ext>
          </a:extLst>
        </xdr:cNvPr>
        <xdr:cNvSpPr txBox="1"/>
      </xdr:nvSpPr>
      <xdr:spPr>
        <a:xfrm>
          <a:off x="21075727" y="108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47805</xdr:rowOff>
    </xdr:from>
    <xdr:ext cx="469744" cy="259045"/>
    <xdr:sp macro="" textlink="">
      <xdr:nvSpPr>
        <xdr:cNvPr id="528" name="n_2mainValue【学校施設】&#10;一人当たり面積">
          <a:extLst>
            <a:ext uri="{FF2B5EF4-FFF2-40B4-BE49-F238E27FC236}">
              <a16:creationId xmlns:a16="http://schemas.microsoft.com/office/drawing/2014/main" id="{3793DE20-808A-4DC4-B93C-DA2D09F6B474}"/>
            </a:ext>
          </a:extLst>
        </xdr:cNvPr>
        <xdr:cNvSpPr txBox="1"/>
      </xdr:nvSpPr>
      <xdr:spPr>
        <a:xfrm>
          <a:off x="20199427" y="1084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52378</xdr:rowOff>
    </xdr:from>
    <xdr:ext cx="469744" cy="259045"/>
    <xdr:sp macro="" textlink="">
      <xdr:nvSpPr>
        <xdr:cNvPr id="529" name="n_3mainValue【学校施設】&#10;一人当たり面積">
          <a:extLst>
            <a:ext uri="{FF2B5EF4-FFF2-40B4-BE49-F238E27FC236}">
              <a16:creationId xmlns:a16="http://schemas.microsoft.com/office/drawing/2014/main" id="{14BF1F28-7E36-424E-AC6B-7B248C6B5BCA}"/>
            </a:ext>
          </a:extLst>
        </xdr:cNvPr>
        <xdr:cNvSpPr txBox="1"/>
      </xdr:nvSpPr>
      <xdr:spPr>
        <a:xfrm>
          <a:off x="19310427" y="108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51561</xdr:rowOff>
    </xdr:from>
    <xdr:ext cx="469744" cy="259045"/>
    <xdr:sp macro="" textlink="">
      <xdr:nvSpPr>
        <xdr:cNvPr id="530" name="n_4mainValue【学校施設】&#10;一人当たり面積">
          <a:extLst>
            <a:ext uri="{FF2B5EF4-FFF2-40B4-BE49-F238E27FC236}">
              <a16:creationId xmlns:a16="http://schemas.microsoft.com/office/drawing/2014/main" id="{87F467F9-2987-4A26-8FBD-FE56F1A81124}"/>
            </a:ext>
          </a:extLst>
        </xdr:cNvPr>
        <xdr:cNvSpPr txBox="1"/>
      </xdr:nvSpPr>
      <xdr:spPr>
        <a:xfrm>
          <a:off x="18421427" y="108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BF094B84-FBD2-43EC-A2F3-F84C2CBB43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201267D2-9048-4590-88FE-0A45367988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E804CE54-E861-4CE5-91A8-7D595EC3BC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621C6-346C-444F-907F-20DABF6879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2A9F8F23-87E6-4A70-87BB-D3858371F3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313EB773-5FFF-4B9A-BE12-DF0637966B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22FD47A9-8FEC-4255-8F2B-E931CDE5CF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3EC4BF63-1177-436A-B4CE-B366D1BBAB8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FF6FDE79-4D65-4C52-B414-32712C51DF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880627CB-756F-45F5-B129-AAA80E893B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6B3F701C-159E-4AAE-A301-4A302C8E55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D208BD02-9E76-4CC1-93AE-D3556FA061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5C014B4D-08E6-4384-9922-BB8F717B61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7E4CA42B-00CF-4A3C-9E25-BB8CA741107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4E121221-0AF6-4BD4-A7BE-14EB6AFD41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B2DF23BF-7E14-47A8-9724-DDCED9DFDF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a:extLst>
            <a:ext uri="{FF2B5EF4-FFF2-40B4-BE49-F238E27FC236}">
              <a16:creationId xmlns:a16="http://schemas.microsoft.com/office/drawing/2014/main" id="{2E7697BA-E635-444A-82DE-CAC58A8DBDB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a:extLst>
            <a:ext uri="{FF2B5EF4-FFF2-40B4-BE49-F238E27FC236}">
              <a16:creationId xmlns:a16="http://schemas.microsoft.com/office/drawing/2014/main" id="{E073601C-A972-4521-98CB-78F997DB4BA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a:extLst>
            <a:ext uri="{FF2B5EF4-FFF2-40B4-BE49-F238E27FC236}">
              <a16:creationId xmlns:a16="http://schemas.microsoft.com/office/drawing/2014/main" id="{A369ECA9-BFAB-4E7B-BC7B-FF95669639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a:extLst>
            <a:ext uri="{FF2B5EF4-FFF2-40B4-BE49-F238E27FC236}">
              <a16:creationId xmlns:a16="http://schemas.microsoft.com/office/drawing/2014/main" id="{005F1031-B0ED-4298-AD98-D86D9EA8D1C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a:extLst>
            <a:ext uri="{FF2B5EF4-FFF2-40B4-BE49-F238E27FC236}">
              <a16:creationId xmlns:a16="http://schemas.microsoft.com/office/drawing/2014/main" id="{98F3B99C-8818-46FC-894D-839814D3E4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a:extLst>
            <a:ext uri="{FF2B5EF4-FFF2-40B4-BE49-F238E27FC236}">
              <a16:creationId xmlns:a16="http://schemas.microsoft.com/office/drawing/2014/main" id="{6D25B955-3B1C-4B14-84AB-8802650570D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a:extLst>
            <a:ext uri="{FF2B5EF4-FFF2-40B4-BE49-F238E27FC236}">
              <a16:creationId xmlns:a16="http://schemas.microsoft.com/office/drawing/2014/main" id="{B84217C3-9268-4A87-9730-1A526E7B96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a:extLst>
            <a:ext uri="{FF2B5EF4-FFF2-40B4-BE49-F238E27FC236}">
              <a16:creationId xmlns:a16="http://schemas.microsoft.com/office/drawing/2014/main" id="{B2CEBB9F-E161-491B-BCA0-BE08FEDCC6B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a:extLst>
            <a:ext uri="{FF2B5EF4-FFF2-40B4-BE49-F238E27FC236}">
              <a16:creationId xmlns:a16="http://schemas.microsoft.com/office/drawing/2014/main" id="{60C60B2C-7B46-49EF-9ADE-C5D16BD27A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a:extLst>
            <a:ext uri="{FF2B5EF4-FFF2-40B4-BE49-F238E27FC236}">
              <a16:creationId xmlns:a16="http://schemas.microsoft.com/office/drawing/2014/main" id="{35689364-516A-447A-9BA7-7EB6A33614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7" name="テキスト ボックス 556">
          <a:extLst>
            <a:ext uri="{FF2B5EF4-FFF2-40B4-BE49-F238E27FC236}">
              <a16:creationId xmlns:a16="http://schemas.microsoft.com/office/drawing/2014/main" id="{8E92B177-F175-4C15-9F92-7A9D39A8FC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a:extLst>
            <a:ext uri="{FF2B5EF4-FFF2-40B4-BE49-F238E27FC236}">
              <a16:creationId xmlns:a16="http://schemas.microsoft.com/office/drawing/2014/main" id="{18365DC4-6D3B-45E6-BF2F-D85DEF5859E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90F891C1-C4FE-420B-BAF5-FF85DCC2012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a:extLst>
            <a:ext uri="{FF2B5EF4-FFF2-40B4-BE49-F238E27FC236}">
              <a16:creationId xmlns:a16="http://schemas.microsoft.com/office/drawing/2014/main" id="{EBBA6402-BDF8-4DCB-97D5-5E73577F980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a:extLst>
            <a:ext uri="{FF2B5EF4-FFF2-40B4-BE49-F238E27FC236}">
              <a16:creationId xmlns:a16="http://schemas.microsoft.com/office/drawing/2014/main" id="{12830D0F-682D-4D00-AA52-F0C4E02FC2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a:extLst>
            <a:ext uri="{FF2B5EF4-FFF2-40B4-BE49-F238E27FC236}">
              <a16:creationId xmlns:a16="http://schemas.microsoft.com/office/drawing/2014/main" id="{98506C41-945E-4A28-A6B1-CE208C2E929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a:extLst>
            <a:ext uri="{FF2B5EF4-FFF2-40B4-BE49-F238E27FC236}">
              <a16:creationId xmlns:a16="http://schemas.microsoft.com/office/drawing/2014/main" id="{CF448EB4-4149-452C-817B-B8E5B3E2C6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a:extLst>
            <a:ext uri="{FF2B5EF4-FFF2-40B4-BE49-F238E27FC236}">
              <a16:creationId xmlns:a16="http://schemas.microsoft.com/office/drawing/2014/main" id="{931F30CE-6822-41F8-B239-C613E5128F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a:extLst>
            <a:ext uri="{FF2B5EF4-FFF2-40B4-BE49-F238E27FC236}">
              <a16:creationId xmlns:a16="http://schemas.microsoft.com/office/drawing/2014/main" id="{A3D20083-6A47-4ABF-A597-C5E1ECEAE9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a:extLst>
            <a:ext uri="{FF2B5EF4-FFF2-40B4-BE49-F238E27FC236}">
              <a16:creationId xmlns:a16="http://schemas.microsoft.com/office/drawing/2014/main" id="{D73B7431-A043-4EE9-B175-992A9019D8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a:extLst>
            <a:ext uri="{FF2B5EF4-FFF2-40B4-BE49-F238E27FC236}">
              <a16:creationId xmlns:a16="http://schemas.microsoft.com/office/drawing/2014/main" id="{D655D849-9C98-44E6-B34B-0E34BA868B3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a:extLst>
            <a:ext uri="{FF2B5EF4-FFF2-40B4-BE49-F238E27FC236}">
              <a16:creationId xmlns:a16="http://schemas.microsoft.com/office/drawing/2014/main" id="{DF023855-7F03-40C4-B2AF-0F1563A80D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9" name="テキスト ボックス 568">
          <a:extLst>
            <a:ext uri="{FF2B5EF4-FFF2-40B4-BE49-F238E27FC236}">
              <a16:creationId xmlns:a16="http://schemas.microsoft.com/office/drawing/2014/main" id="{1968C4AE-4566-4491-AC7F-C3340158DC8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B89D3F90-C9E3-4AAD-BFF2-586AEA4EEA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a:extLst>
            <a:ext uri="{FF2B5EF4-FFF2-40B4-BE49-F238E27FC236}">
              <a16:creationId xmlns:a16="http://schemas.microsoft.com/office/drawing/2014/main" id="{9F74518F-1E29-49F2-948C-AEFEFDE9361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572" name="直線コネクタ 571">
          <a:extLst>
            <a:ext uri="{FF2B5EF4-FFF2-40B4-BE49-F238E27FC236}">
              <a16:creationId xmlns:a16="http://schemas.microsoft.com/office/drawing/2014/main" id="{7C8125F3-8B6C-494D-B923-F341629911A4}"/>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3" name="【公民館】&#10;有形固定資産減価償却率最小値テキスト">
          <a:extLst>
            <a:ext uri="{FF2B5EF4-FFF2-40B4-BE49-F238E27FC236}">
              <a16:creationId xmlns:a16="http://schemas.microsoft.com/office/drawing/2014/main" id="{264C3AE3-0182-4A20-B5D8-A65EE21C117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4" name="直線コネクタ 573">
          <a:extLst>
            <a:ext uri="{FF2B5EF4-FFF2-40B4-BE49-F238E27FC236}">
              <a16:creationId xmlns:a16="http://schemas.microsoft.com/office/drawing/2014/main" id="{F73189DC-61E3-43C4-8B84-220AA73EB0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575" name="【公民館】&#10;有形固定資産減価償却率最大値テキスト">
          <a:extLst>
            <a:ext uri="{FF2B5EF4-FFF2-40B4-BE49-F238E27FC236}">
              <a16:creationId xmlns:a16="http://schemas.microsoft.com/office/drawing/2014/main" id="{BD02D735-9AD9-45E5-9CA1-304E2B345A18}"/>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576" name="直線コネクタ 575">
          <a:extLst>
            <a:ext uri="{FF2B5EF4-FFF2-40B4-BE49-F238E27FC236}">
              <a16:creationId xmlns:a16="http://schemas.microsoft.com/office/drawing/2014/main" id="{AAC53E05-912F-4BEF-AC26-4BDD35BC4F85}"/>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577" name="【公民館】&#10;有形固定資産減価償却率平均値テキスト">
          <a:extLst>
            <a:ext uri="{FF2B5EF4-FFF2-40B4-BE49-F238E27FC236}">
              <a16:creationId xmlns:a16="http://schemas.microsoft.com/office/drawing/2014/main" id="{F0963DE0-2F3A-4BC9-B821-84EE411D95DE}"/>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578" name="フローチャート: 判断 577">
          <a:extLst>
            <a:ext uri="{FF2B5EF4-FFF2-40B4-BE49-F238E27FC236}">
              <a16:creationId xmlns:a16="http://schemas.microsoft.com/office/drawing/2014/main" id="{4749069A-1923-40FA-AD04-770E7BD1F5A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579" name="フローチャート: 判断 578">
          <a:extLst>
            <a:ext uri="{FF2B5EF4-FFF2-40B4-BE49-F238E27FC236}">
              <a16:creationId xmlns:a16="http://schemas.microsoft.com/office/drawing/2014/main" id="{A4A15FDD-4323-4159-BAE2-7B6E034C7486}"/>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580" name="フローチャート: 判断 579">
          <a:extLst>
            <a:ext uri="{FF2B5EF4-FFF2-40B4-BE49-F238E27FC236}">
              <a16:creationId xmlns:a16="http://schemas.microsoft.com/office/drawing/2014/main" id="{18B3EA17-8B1A-4C75-A2D0-050574C2AA0F}"/>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581" name="フローチャート: 判断 580">
          <a:extLst>
            <a:ext uri="{FF2B5EF4-FFF2-40B4-BE49-F238E27FC236}">
              <a16:creationId xmlns:a16="http://schemas.microsoft.com/office/drawing/2014/main" id="{651BF750-B90D-41B6-8235-310632EB5567}"/>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582" name="フローチャート: 判断 581">
          <a:extLst>
            <a:ext uri="{FF2B5EF4-FFF2-40B4-BE49-F238E27FC236}">
              <a16:creationId xmlns:a16="http://schemas.microsoft.com/office/drawing/2014/main" id="{5F1F68C5-F81D-488F-8875-91E2E7E54189}"/>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FB3001DF-00B7-42B3-BA60-C1B59DE256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7F77D44E-F180-4DBE-AEBE-D6CA705C2B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96CBFCBE-EEBD-4F30-8D76-06BD815FBD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96D4EC6A-785F-4298-90A3-77DF3FB176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BCE6AF37-1C22-4F26-8BF9-277DC18AC3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71120</xdr:rowOff>
    </xdr:from>
    <xdr:to>
      <xdr:col>85</xdr:col>
      <xdr:colOff>177800</xdr:colOff>
      <xdr:row>108</xdr:row>
      <xdr:rowOff>1270</xdr:rowOff>
    </xdr:to>
    <xdr:sp macro="" textlink="">
      <xdr:nvSpPr>
        <xdr:cNvPr id="588" name="楕円 587">
          <a:extLst>
            <a:ext uri="{FF2B5EF4-FFF2-40B4-BE49-F238E27FC236}">
              <a16:creationId xmlns:a16="http://schemas.microsoft.com/office/drawing/2014/main" id="{CDD4763B-4416-41F2-9F8A-49AB1D44B219}"/>
            </a:ext>
          </a:extLst>
        </xdr:cNvPr>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49547</xdr:rowOff>
    </xdr:from>
    <xdr:ext cx="405111" cy="259045"/>
    <xdr:sp macro="" textlink="">
      <xdr:nvSpPr>
        <xdr:cNvPr id="589" name="【公民館】&#10;有形固定資産減価償却率該当値テキスト">
          <a:extLst>
            <a:ext uri="{FF2B5EF4-FFF2-40B4-BE49-F238E27FC236}">
              <a16:creationId xmlns:a16="http://schemas.microsoft.com/office/drawing/2014/main" id="{64E610A2-6D75-4D6B-8A41-CE7142DC824F}"/>
            </a:ext>
          </a:extLst>
        </xdr:cNvPr>
        <xdr:cNvSpPr txBox="1"/>
      </xdr:nvSpPr>
      <xdr:spPr>
        <a:xfrm>
          <a:off x="163576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590" name="楕円 589">
          <a:extLst>
            <a:ext uri="{FF2B5EF4-FFF2-40B4-BE49-F238E27FC236}">
              <a16:creationId xmlns:a16="http://schemas.microsoft.com/office/drawing/2014/main" id="{7FD535BD-C6A2-4E2B-A674-CA6CC730FBFD}"/>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121920</xdr:rowOff>
    </xdr:to>
    <xdr:cxnSp macro="">
      <xdr:nvCxnSpPr>
        <xdr:cNvPr id="591" name="直線コネクタ 590">
          <a:extLst>
            <a:ext uri="{FF2B5EF4-FFF2-40B4-BE49-F238E27FC236}">
              <a16:creationId xmlns:a16="http://schemas.microsoft.com/office/drawing/2014/main" id="{CAE8F0C7-0D15-4F39-BD2B-FB7A8C92F771}"/>
            </a:ext>
          </a:extLst>
        </xdr:cNvPr>
        <xdr:cNvCxnSpPr/>
      </xdr:nvCxnSpPr>
      <xdr:spPr>
        <a:xfrm>
          <a:off x="15481300" y="18432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97245</xdr:rowOff>
    </xdr:from>
    <xdr:to>
      <xdr:col>76</xdr:col>
      <xdr:colOff>165100</xdr:colOff>
      <xdr:row>108</xdr:row>
      <xdr:rowOff>27395</xdr:rowOff>
    </xdr:to>
    <xdr:sp macro="" textlink="">
      <xdr:nvSpPr>
        <xdr:cNvPr id="592" name="楕円 591">
          <a:extLst>
            <a:ext uri="{FF2B5EF4-FFF2-40B4-BE49-F238E27FC236}">
              <a16:creationId xmlns:a16="http://schemas.microsoft.com/office/drawing/2014/main" id="{E0B200AC-9133-46C7-AEEE-0D0B0206926C}"/>
            </a:ext>
          </a:extLst>
        </xdr:cNvPr>
        <xdr:cNvSpPr/>
      </xdr:nvSpPr>
      <xdr:spPr>
        <a:xfrm>
          <a:off x="14541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87630</xdr:rowOff>
    </xdr:from>
    <xdr:to>
      <xdr:col>81</xdr:col>
      <xdr:colOff>50800</xdr:colOff>
      <xdr:row>107</xdr:row>
      <xdr:rowOff>148045</xdr:rowOff>
    </xdr:to>
    <xdr:cxnSp macro="">
      <xdr:nvCxnSpPr>
        <xdr:cNvPr id="593" name="直線コネクタ 592">
          <a:extLst>
            <a:ext uri="{FF2B5EF4-FFF2-40B4-BE49-F238E27FC236}">
              <a16:creationId xmlns:a16="http://schemas.microsoft.com/office/drawing/2014/main" id="{D91B22D8-2A48-47B6-8E60-88EE63DF3AE9}"/>
            </a:ext>
          </a:extLst>
        </xdr:cNvPr>
        <xdr:cNvCxnSpPr/>
      </xdr:nvCxnSpPr>
      <xdr:spPr>
        <a:xfrm flipV="1">
          <a:off x="14592300" y="18432780"/>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594" name="楕円 593">
          <a:extLst>
            <a:ext uri="{FF2B5EF4-FFF2-40B4-BE49-F238E27FC236}">
              <a16:creationId xmlns:a16="http://schemas.microsoft.com/office/drawing/2014/main" id="{DC1244B2-D971-43F8-8A07-0395369054FB}"/>
            </a:ext>
          </a:extLst>
        </xdr:cNvPr>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107</xdr:row>
      <xdr:rowOff>148045</xdr:rowOff>
    </xdr:to>
    <xdr:cxnSp macro="">
      <xdr:nvCxnSpPr>
        <xdr:cNvPr id="595" name="直線コネクタ 594">
          <a:extLst>
            <a:ext uri="{FF2B5EF4-FFF2-40B4-BE49-F238E27FC236}">
              <a16:creationId xmlns:a16="http://schemas.microsoft.com/office/drawing/2014/main" id="{CA6D9F81-EEA9-427D-B0B2-3F0C262A23F3}"/>
            </a:ext>
          </a:extLst>
        </xdr:cNvPr>
        <xdr:cNvCxnSpPr/>
      </xdr:nvCxnSpPr>
      <xdr:spPr>
        <a:xfrm>
          <a:off x="13703300" y="184719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596" name="楕円 595">
          <a:extLst>
            <a:ext uri="{FF2B5EF4-FFF2-40B4-BE49-F238E27FC236}">
              <a16:creationId xmlns:a16="http://schemas.microsoft.com/office/drawing/2014/main" id="{9474BF3D-AF3F-4DBE-83D2-0226B421BD5D}"/>
            </a:ext>
          </a:extLst>
        </xdr:cNvPr>
        <xdr:cNvSpPr/>
      </xdr:nvSpPr>
      <xdr:spPr>
        <a:xfrm>
          <a:off x="12763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126819</xdr:rowOff>
    </xdr:to>
    <xdr:cxnSp macro="">
      <xdr:nvCxnSpPr>
        <xdr:cNvPr id="597" name="直線コネクタ 596">
          <a:extLst>
            <a:ext uri="{FF2B5EF4-FFF2-40B4-BE49-F238E27FC236}">
              <a16:creationId xmlns:a16="http://schemas.microsoft.com/office/drawing/2014/main" id="{F7CA90C7-F0C1-4A30-AB9D-0AF7CE54D460}"/>
            </a:ext>
          </a:extLst>
        </xdr:cNvPr>
        <xdr:cNvCxnSpPr/>
      </xdr:nvCxnSpPr>
      <xdr:spPr>
        <a:xfrm>
          <a:off x="12814300" y="184409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598" name="n_1aveValue【公民館】&#10;有形固定資産減価償却率">
          <a:extLst>
            <a:ext uri="{FF2B5EF4-FFF2-40B4-BE49-F238E27FC236}">
              <a16:creationId xmlns:a16="http://schemas.microsoft.com/office/drawing/2014/main" id="{CF525698-3A23-4E2F-B73A-80D559F49C4F}"/>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599" name="n_2aveValue【公民館】&#10;有形固定資産減価償却率">
          <a:extLst>
            <a:ext uri="{FF2B5EF4-FFF2-40B4-BE49-F238E27FC236}">
              <a16:creationId xmlns:a16="http://schemas.microsoft.com/office/drawing/2014/main" id="{395A7636-9701-48FB-A242-68C028797FA4}"/>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00" name="n_3aveValue【公民館】&#10;有形固定資産減価償却率">
          <a:extLst>
            <a:ext uri="{FF2B5EF4-FFF2-40B4-BE49-F238E27FC236}">
              <a16:creationId xmlns:a16="http://schemas.microsoft.com/office/drawing/2014/main" id="{C7F727BA-363F-4444-AB9A-FA42DD92B29C}"/>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01" name="n_4aveValue【公民館】&#10;有形固定資産減価償却率">
          <a:extLst>
            <a:ext uri="{FF2B5EF4-FFF2-40B4-BE49-F238E27FC236}">
              <a16:creationId xmlns:a16="http://schemas.microsoft.com/office/drawing/2014/main" id="{2E7D2A3D-E4C8-4794-9439-91ECC9E9137E}"/>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602" name="n_1mainValue【公民館】&#10;有形固定資産減価償却率">
          <a:extLst>
            <a:ext uri="{FF2B5EF4-FFF2-40B4-BE49-F238E27FC236}">
              <a16:creationId xmlns:a16="http://schemas.microsoft.com/office/drawing/2014/main" id="{3AC8AAEA-5FA7-4B55-9E8B-55746F6DF7C5}"/>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18522</xdr:rowOff>
    </xdr:from>
    <xdr:ext cx="405111" cy="259045"/>
    <xdr:sp macro="" textlink="">
      <xdr:nvSpPr>
        <xdr:cNvPr id="603" name="n_2mainValue【公民館】&#10;有形固定資産減価償却率">
          <a:extLst>
            <a:ext uri="{FF2B5EF4-FFF2-40B4-BE49-F238E27FC236}">
              <a16:creationId xmlns:a16="http://schemas.microsoft.com/office/drawing/2014/main" id="{0206F731-1916-4CD3-93AD-999A3C60A3DD}"/>
            </a:ext>
          </a:extLst>
        </xdr:cNvPr>
        <xdr:cNvSpPr txBox="1"/>
      </xdr:nvSpPr>
      <xdr:spPr>
        <a:xfrm>
          <a:off x="14389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604" name="n_3mainValue【公民館】&#10;有形固定資産減価償却率">
          <a:extLst>
            <a:ext uri="{FF2B5EF4-FFF2-40B4-BE49-F238E27FC236}">
              <a16:creationId xmlns:a16="http://schemas.microsoft.com/office/drawing/2014/main" id="{A47339F0-3B33-4240-939E-EE1593A7DC24}"/>
            </a:ext>
          </a:extLst>
        </xdr:cNvPr>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605" name="n_4mainValue【公民館】&#10;有形固定資産減価償却率">
          <a:extLst>
            <a:ext uri="{FF2B5EF4-FFF2-40B4-BE49-F238E27FC236}">
              <a16:creationId xmlns:a16="http://schemas.microsoft.com/office/drawing/2014/main" id="{20D8F4EA-89BD-4693-A62E-2DAF453B13C0}"/>
            </a:ext>
          </a:extLst>
        </xdr:cNvPr>
        <xdr:cNvSpPr txBox="1"/>
      </xdr:nvSpPr>
      <xdr:spPr>
        <a:xfrm>
          <a:off x="12611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48F10E93-B9C5-45B6-A708-20095D9576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1B083A65-B0D1-4423-A6FE-184666DFCB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051AD3DE-0D35-4C5F-9FF2-37CA1335E4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A684C741-937B-4C10-BEB3-EA728615E5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4CA7729F-649B-4CE2-B8C7-D08E2ED5D1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BA1F3CAE-23AC-4E68-BD03-6CA3FA9536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8B8E0907-4656-460B-B7C6-12547E36B8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1E19FAE7-1603-4F21-9F3B-B5C393F27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DE5ED802-1DA2-4837-8897-DF4916F3F3A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4F40642F-20AF-431A-AA8D-6F78688CB4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6" name="直線コネクタ 615">
          <a:extLst>
            <a:ext uri="{FF2B5EF4-FFF2-40B4-BE49-F238E27FC236}">
              <a16:creationId xmlns:a16="http://schemas.microsoft.com/office/drawing/2014/main" id="{3F8B0C04-A55B-4B79-9712-4242C2B5EEF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7" name="テキスト ボックス 616">
          <a:extLst>
            <a:ext uri="{FF2B5EF4-FFF2-40B4-BE49-F238E27FC236}">
              <a16:creationId xmlns:a16="http://schemas.microsoft.com/office/drawing/2014/main" id="{D27D2B01-D2A1-4047-8958-7354D925CF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8" name="直線コネクタ 617">
          <a:extLst>
            <a:ext uri="{FF2B5EF4-FFF2-40B4-BE49-F238E27FC236}">
              <a16:creationId xmlns:a16="http://schemas.microsoft.com/office/drawing/2014/main" id="{DC1957CE-AA33-40F0-83C2-CCA1EF15DCD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9" name="テキスト ボックス 618">
          <a:extLst>
            <a:ext uri="{FF2B5EF4-FFF2-40B4-BE49-F238E27FC236}">
              <a16:creationId xmlns:a16="http://schemas.microsoft.com/office/drawing/2014/main" id="{A1E75867-1611-421C-B842-5A6CCB18947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0" name="直線コネクタ 619">
          <a:extLst>
            <a:ext uri="{FF2B5EF4-FFF2-40B4-BE49-F238E27FC236}">
              <a16:creationId xmlns:a16="http://schemas.microsoft.com/office/drawing/2014/main" id="{C5796E2C-63FC-44B1-8AD5-E4EC5EB1796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1" name="テキスト ボックス 620">
          <a:extLst>
            <a:ext uri="{FF2B5EF4-FFF2-40B4-BE49-F238E27FC236}">
              <a16:creationId xmlns:a16="http://schemas.microsoft.com/office/drawing/2014/main" id="{4AB47A3B-A647-4951-B207-0F10AB9128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2" name="直線コネクタ 621">
          <a:extLst>
            <a:ext uri="{FF2B5EF4-FFF2-40B4-BE49-F238E27FC236}">
              <a16:creationId xmlns:a16="http://schemas.microsoft.com/office/drawing/2014/main" id="{B07F69C0-412C-4D2D-BA09-B88FE83E21C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3" name="テキスト ボックス 622">
          <a:extLst>
            <a:ext uri="{FF2B5EF4-FFF2-40B4-BE49-F238E27FC236}">
              <a16:creationId xmlns:a16="http://schemas.microsoft.com/office/drawing/2014/main" id="{CFB83DBE-C842-4091-95FE-220A01F39E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4" name="直線コネクタ 623">
          <a:extLst>
            <a:ext uri="{FF2B5EF4-FFF2-40B4-BE49-F238E27FC236}">
              <a16:creationId xmlns:a16="http://schemas.microsoft.com/office/drawing/2014/main" id="{FE74E423-892C-47BA-9E7F-32304A82066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5" name="テキスト ボックス 624">
          <a:extLst>
            <a:ext uri="{FF2B5EF4-FFF2-40B4-BE49-F238E27FC236}">
              <a16:creationId xmlns:a16="http://schemas.microsoft.com/office/drawing/2014/main" id="{510B1972-2E79-4F42-B936-3322F6028CA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6" name="直線コネクタ 625">
          <a:extLst>
            <a:ext uri="{FF2B5EF4-FFF2-40B4-BE49-F238E27FC236}">
              <a16:creationId xmlns:a16="http://schemas.microsoft.com/office/drawing/2014/main" id="{B2C266C0-0AEE-48B9-A1BC-0B04BC8769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7" name="テキスト ボックス 626">
          <a:extLst>
            <a:ext uri="{FF2B5EF4-FFF2-40B4-BE49-F238E27FC236}">
              <a16:creationId xmlns:a16="http://schemas.microsoft.com/office/drawing/2014/main" id="{A7F8BDBD-370F-4FC6-89B8-D3AD7D28510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a:extLst>
            <a:ext uri="{FF2B5EF4-FFF2-40B4-BE49-F238E27FC236}">
              <a16:creationId xmlns:a16="http://schemas.microsoft.com/office/drawing/2014/main" id="{543655E0-322D-438F-8F95-7FA54449D5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a:extLst>
            <a:ext uri="{FF2B5EF4-FFF2-40B4-BE49-F238E27FC236}">
              <a16:creationId xmlns:a16="http://schemas.microsoft.com/office/drawing/2014/main" id="{1C8E7623-5E0D-437D-8144-9E013F9407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a:extLst>
            <a:ext uri="{FF2B5EF4-FFF2-40B4-BE49-F238E27FC236}">
              <a16:creationId xmlns:a16="http://schemas.microsoft.com/office/drawing/2014/main" id="{30A19793-371C-4329-9274-183A467254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631" name="直線コネクタ 630">
          <a:extLst>
            <a:ext uri="{FF2B5EF4-FFF2-40B4-BE49-F238E27FC236}">
              <a16:creationId xmlns:a16="http://schemas.microsoft.com/office/drawing/2014/main" id="{848C44E5-822F-4D29-BDDC-AD4EAC99FA49}"/>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32" name="【公民館】&#10;一人当たり面積最小値テキスト">
          <a:extLst>
            <a:ext uri="{FF2B5EF4-FFF2-40B4-BE49-F238E27FC236}">
              <a16:creationId xmlns:a16="http://schemas.microsoft.com/office/drawing/2014/main" id="{470D6A88-4EFF-4CC3-81D0-832B391F65EE}"/>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33" name="直線コネクタ 632">
          <a:extLst>
            <a:ext uri="{FF2B5EF4-FFF2-40B4-BE49-F238E27FC236}">
              <a16:creationId xmlns:a16="http://schemas.microsoft.com/office/drawing/2014/main" id="{81FD7300-B1D4-428E-8AA9-78A34940376F}"/>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634" name="【公民館】&#10;一人当たり面積最大値テキスト">
          <a:extLst>
            <a:ext uri="{FF2B5EF4-FFF2-40B4-BE49-F238E27FC236}">
              <a16:creationId xmlns:a16="http://schemas.microsoft.com/office/drawing/2014/main" id="{ABDF528C-1B48-4A55-8BC2-B19B8AF07BAF}"/>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635" name="直線コネクタ 634">
          <a:extLst>
            <a:ext uri="{FF2B5EF4-FFF2-40B4-BE49-F238E27FC236}">
              <a16:creationId xmlns:a16="http://schemas.microsoft.com/office/drawing/2014/main" id="{99421485-3D25-488C-B4C2-1041A81A0A12}"/>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636" name="【公民館】&#10;一人当たり面積平均値テキスト">
          <a:extLst>
            <a:ext uri="{FF2B5EF4-FFF2-40B4-BE49-F238E27FC236}">
              <a16:creationId xmlns:a16="http://schemas.microsoft.com/office/drawing/2014/main" id="{9618F9E7-9627-4AC5-A9AE-73026CA7A47F}"/>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637" name="フローチャート: 判断 636">
          <a:extLst>
            <a:ext uri="{FF2B5EF4-FFF2-40B4-BE49-F238E27FC236}">
              <a16:creationId xmlns:a16="http://schemas.microsoft.com/office/drawing/2014/main" id="{D9A15D6E-6255-4633-90C2-C10B9CEBA973}"/>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638" name="フローチャート: 判断 637">
          <a:extLst>
            <a:ext uri="{FF2B5EF4-FFF2-40B4-BE49-F238E27FC236}">
              <a16:creationId xmlns:a16="http://schemas.microsoft.com/office/drawing/2014/main" id="{522EF1C5-1E3D-40CA-BCDA-699BC47E9215}"/>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639" name="フローチャート: 判断 638">
          <a:extLst>
            <a:ext uri="{FF2B5EF4-FFF2-40B4-BE49-F238E27FC236}">
              <a16:creationId xmlns:a16="http://schemas.microsoft.com/office/drawing/2014/main" id="{DD7218D2-B65F-4236-9CA6-1006710D5A56}"/>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640" name="フローチャート: 判断 639">
          <a:extLst>
            <a:ext uri="{FF2B5EF4-FFF2-40B4-BE49-F238E27FC236}">
              <a16:creationId xmlns:a16="http://schemas.microsoft.com/office/drawing/2014/main" id="{F09C43F1-1459-4ABC-8A7E-27E470F42DB3}"/>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641" name="フローチャート: 判断 640">
          <a:extLst>
            <a:ext uri="{FF2B5EF4-FFF2-40B4-BE49-F238E27FC236}">
              <a16:creationId xmlns:a16="http://schemas.microsoft.com/office/drawing/2014/main" id="{F6A8A67A-E939-4CF6-B73B-A37B548160B7}"/>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360C80F5-560F-47F7-9208-917EC3CBE6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165CDE7E-D877-41C7-929D-8A38F35502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34A4B769-08FA-4181-9E09-174838EE1D3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6E2269F3-1801-4FC0-AB6B-3455D6EA5E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FF3E6DD0-2A76-4B08-8876-0D041A8126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647" name="楕円 646">
          <a:extLst>
            <a:ext uri="{FF2B5EF4-FFF2-40B4-BE49-F238E27FC236}">
              <a16:creationId xmlns:a16="http://schemas.microsoft.com/office/drawing/2014/main" id="{AE453FC2-3E6D-4B32-93A6-1357FBAA8C51}"/>
            </a:ext>
          </a:extLst>
        </xdr:cNvPr>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648" name="【公民館】&#10;一人当たり面積該当値テキスト">
          <a:extLst>
            <a:ext uri="{FF2B5EF4-FFF2-40B4-BE49-F238E27FC236}">
              <a16:creationId xmlns:a16="http://schemas.microsoft.com/office/drawing/2014/main" id="{9F200F45-BFB9-4874-9FB9-CE4FF1428D09}"/>
            </a:ext>
          </a:extLst>
        </xdr:cNvPr>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24856</xdr:rowOff>
    </xdr:from>
    <xdr:to>
      <xdr:col>112</xdr:col>
      <xdr:colOff>38100</xdr:colOff>
      <xdr:row>107</xdr:row>
      <xdr:rowOff>126456</xdr:rowOff>
    </xdr:to>
    <xdr:sp macro="" textlink="">
      <xdr:nvSpPr>
        <xdr:cNvPr id="649" name="楕円 648">
          <a:extLst>
            <a:ext uri="{FF2B5EF4-FFF2-40B4-BE49-F238E27FC236}">
              <a16:creationId xmlns:a16="http://schemas.microsoft.com/office/drawing/2014/main" id="{6C18D444-7D34-4FB1-84AD-AC6349B188E1}"/>
            </a:ext>
          </a:extLst>
        </xdr:cNvPr>
        <xdr:cNvSpPr/>
      </xdr:nvSpPr>
      <xdr:spPr>
        <a:xfrm>
          <a:off x="21272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75656</xdr:rowOff>
    </xdr:to>
    <xdr:cxnSp macro="">
      <xdr:nvCxnSpPr>
        <xdr:cNvPr id="650" name="直線コネクタ 649">
          <a:extLst>
            <a:ext uri="{FF2B5EF4-FFF2-40B4-BE49-F238E27FC236}">
              <a16:creationId xmlns:a16="http://schemas.microsoft.com/office/drawing/2014/main" id="{D07FB4B5-E483-4537-AB1B-FE1144B729D6}"/>
            </a:ext>
          </a:extLst>
        </xdr:cNvPr>
        <xdr:cNvCxnSpPr/>
      </xdr:nvCxnSpPr>
      <xdr:spPr>
        <a:xfrm flipV="1">
          <a:off x="21323300" y="184175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651" name="楕円 650">
          <a:extLst>
            <a:ext uri="{FF2B5EF4-FFF2-40B4-BE49-F238E27FC236}">
              <a16:creationId xmlns:a16="http://schemas.microsoft.com/office/drawing/2014/main" id="{77D509B6-E92A-4B7A-93B0-08C44D3591B0}"/>
            </a:ext>
          </a:extLst>
        </xdr:cNvPr>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75656</xdr:rowOff>
    </xdr:from>
    <xdr:to>
      <xdr:col>111</xdr:col>
      <xdr:colOff>177800</xdr:colOff>
      <xdr:row>107</xdr:row>
      <xdr:rowOff>77832</xdr:rowOff>
    </xdr:to>
    <xdr:cxnSp macro="">
      <xdr:nvCxnSpPr>
        <xdr:cNvPr id="652" name="直線コネクタ 651">
          <a:extLst>
            <a:ext uri="{FF2B5EF4-FFF2-40B4-BE49-F238E27FC236}">
              <a16:creationId xmlns:a16="http://schemas.microsoft.com/office/drawing/2014/main" id="{3E72671C-ADA3-43B1-AEA9-6CF96FAF2555}"/>
            </a:ext>
          </a:extLst>
        </xdr:cNvPr>
        <xdr:cNvCxnSpPr/>
      </xdr:nvCxnSpPr>
      <xdr:spPr>
        <a:xfrm flipV="1">
          <a:off x="20434300" y="184208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32476</xdr:rowOff>
    </xdr:from>
    <xdr:to>
      <xdr:col>102</xdr:col>
      <xdr:colOff>165100</xdr:colOff>
      <xdr:row>107</xdr:row>
      <xdr:rowOff>134076</xdr:rowOff>
    </xdr:to>
    <xdr:sp macro="" textlink="">
      <xdr:nvSpPr>
        <xdr:cNvPr id="653" name="楕円 652">
          <a:extLst>
            <a:ext uri="{FF2B5EF4-FFF2-40B4-BE49-F238E27FC236}">
              <a16:creationId xmlns:a16="http://schemas.microsoft.com/office/drawing/2014/main" id="{0C78E616-BB99-406C-A22D-ECA13965A692}"/>
            </a:ext>
          </a:extLst>
        </xdr:cNvPr>
        <xdr:cNvSpPr/>
      </xdr:nvSpPr>
      <xdr:spPr>
        <a:xfrm>
          <a:off x="19494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83276</xdr:rowOff>
    </xdr:to>
    <xdr:cxnSp macro="">
      <xdr:nvCxnSpPr>
        <xdr:cNvPr id="654" name="直線コネクタ 653">
          <a:extLst>
            <a:ext uri="{FF2B5EF4-FFF2-40B4-BE49-F238E27FC236}">
              <a16:creationId xmlns:a16="http://schemas.microsoft.com/office/drawing/2014/main" id="{94D73BC8-74F6-4811-8951-EDF29178CC47}"/>
            </a:ext>
          </a:extLst>
        </xdr:cNvPr>
        <xdr:cNvCxnSpPr/>
      </xdr:nvCxnSpPr>
      <xdr:spPr>
        <a:xfrm flipV="1">
          <a:off x="19545300" y="18422982"/>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31387</xdr:rowOff>
    </xdr:from>
    <xdr:to>
      <xdr:col>98</xdr:col>
      <xdr:colOff>38100</xdr:colOff>
      <xdr:row>107</xdr:row>
      <xdr:rowOff>132987</xdr:rowOff>
    </xdr:to>
    <xdr:sp macro="" textlink="">
      <xdr:nvSpPr>
        <xdr:cNvPr id="655" name="楕円 654">
          <a:extLst>
            <a:ext uri="{FF2B5EF4-FFF2-40B4-BE49-F238E27FC236}">
              <a16:creationId xmlns:a16="http://schemas.microsoft.com/office/drawing/2014/main" id="{F101F063-8B07-4534-8805-1170F9828D09}"/>
            </a:ext>
          </a:extLst>
        </xdr:cNvPr>
        <xdr:cNvSpPr/>
      </xdr:nvSpPr>
      <xdr:spPr>
        <a:xfrm>
          <a:off x="18605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82187</xdr:rowOff>
    </xdr:from>
    <xdr:to>
      <xdr:col>102</xdr:col>
      <xdr:colOff>114300</xdr:colOff>
      <xdr:row>107</xdr:row>
      <xdr:rowOff>83276</xdr:rowOff>
    </xdr:to>
    <xdr:cxnSp macro="">
      <xdr:nvCxnSpPr>
        <xdr:cNvPr id="656" name="直線コネクタ 655">
          <a:extLst>
            <a:ext uri="{FF2B5EF4-FFF2-40B4-BE49-F238E27FC236}">
              <a16:creationId xmlns:a16="http://schemas.microsoft.com/office/drawing/2014/main" id="{86D2EED8-7CF1-4FFE-B47B-A66F73940815}"/>
            </a:ext>
          </a:extLst>
        </xdr:cNvPr>
        <xdr:cNvCxnSpPr/>
      </xdr:nvCxnSpPr>
      <xdr:spPr>
        <a:xfrm>
          <a:off x="18656300" y="184273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657" name="n_1aveValue【公民館】&#10;一人当たり面積">
          <a:extLst>
            <a:ext uri="{FF2B5EF4-FFF2-40B4-BE49-F238E27FC236}">
              <a16:creationId xmlns:a16="http://schemas.microsoft.com/office/drawing/2014/main" id="{67CCD2F8-1A49-4322-B417-C6AAD624D247}"/>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658" name="n_2aveValue【公民館】&#10;一人当たり面積">
          <a:extLst>
            <a:ext uri="{FF2B5EF4-FFF2-40B4-BE49-F238E27FC236}">
              <a16:creationId xmlns:a16="http://schemas.microsoft.com/office/drawing/2014/main" id="{62790A5B-DA98-40E2-A97C-FC91305C75D7}"/>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659" name="n_3aveValue【公民館】&#10;一人当たり面積">
          <a:extLst>
            <a:ext uri="{FF2B5EF4-FFF2-40B4-BE49-F238E27FC236}">
              <a16:creationId xmlns:a16="http://schemas.microsoft.com/office/drawing/2014/main" id="{83B38640-E6B7-4788-B6D5-A8B0DFC2C166}"/>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660" name="n_4aveValue【公民館】&#10;一人当たり面積">
          <a:extLst>
            <a:ext uri="{FF2B5EF4-FFF2-40B4-BE49-F238E27FC236}">
              <a16:creationId xmlns:a16="http://schemas.microsoft.com/office/drawing/2014/main" id="{4049ACBB-DFA1-43A6-BF10-31E81F6425E7}"/>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117583</xdr:rowOff>
    </xdr:from>
    <xdr:ext cx="469744" cy="259045"/>
    <xdr:sp macro="" textlink="">
      <xdr:nvSpPr>
        <xdr:cNvPr id="661" name="n_1mainValue【公民館】&#10;一人当たり面積">
          <a:extLst>
            <a:ext uri="{FF2B5EF4-FFF2-40B4-BE49-F238E27FC236}">
              <a16:creationId xmlns:a16="http://schemas.microsoft.com/office/drawing/2014/main" id="{C257CA19-BF23-48D1-AA60-87271971923D}"/>
            </a:ext>
          </a:extLst>
        </xdr:cNvPr>
        <xdr:cNvSpPr txBox="1"/>
      </xdr:nvSpPr>
      <xdr:spPr>
        <a:xfrm>
          <a:off x="210757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662" name="n_2mainValue【公民館】&#10;一人当たり面積">
          <a:extLst>
            <a:ext uri="{FF2B5EF4-FFF2-40B4-BE49-F238E27FC236}">
              <a16:creationId xmlns:a16="http://schemas.microsoft.com/office/drawing/2014/main" id="{44C6ABBD-3C8E-4D9B-8654-55228DB7CD87}"/>
            </a:ext>
          </a:extLst>
        </xdr:cNvPr>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125203</xdr:rowOff>
    </xdr:from>
    <xdr:ext cx="469744" cy="259045"/>
    <xdr:sp macro="" textlink="">
      <xdr:nvSpPr>
        <xdr:cNvPr id="663" name="n_3mainValue【公民館】&#10;一人当たり面積">
          <a:extLst>
            <a:ext uri="{FF2B5EF4-FFF2-40B4-BE49-F238E27FC236}">
              <a16:creationId xmlns:a16="http://schemas.microsoft.com/office/drawing/2014/main" id="{BE3B790C-9B70-4D63-9C76-B28797CD60B7}"/>
            </a:ext>
          </a:extLst>
        </xdr:cNvPr>
        <xdr:cNvSpPr txBox="1"/>
      </xdr:nvSpPr>
      <xdr:spPr>
        <a:xfrm>
          <a:off x="19310427" y="184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124114</xdr:rowOff>
    </xdr:from>
    <xdr:ext cx="469744" cy="259045"/>
    <xdr:sp macro="" textlink="">
      <xdr:nvSpPr>
        <xdr:cNvPr id="664" name="n_4mainValue【公民館】&#10;一人当たり面積">
          <a:extLst>
            <a:ext uri="{FF2B5EF4-FFF2-40B4-BE49-F238E27FC236}">
              <a16:creationId xmlns:a16="http://schemas.microsoft.com/office/drawing/2014/main" id="{EA8D6685-FA47-4682-B2D6-E1ED9F9DB97C}"/>
            </a:ext>
          </a:extLst>
        </xdr:cNvPr>
        <xdr:cNvSpPr txBox="1"/>
      </xdr:nvSpPr>
      <xdr:spPr>
        <a:xfrm>
          <a:off x="18421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a:extLst>
            <a:ext uri="{FF2B5EF4-FFF2-40B4-BE49-F238E27FC236}">
              <a16:creationId xmlns:a16="http://schemas.microsoft.com/office/drawing/2014/main" id="{7AA15461-FD6A-49A5-BA98-BA4E86CD789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a:extLst>
            <a:ext uri="{FF2B5EF4-FFF2-40B4-BE49-F238E27FC236}">
              <a16:creationId xmlns:a16="http://schemas.microsoft.com/office/drawing/2014/main" id="{3C85322A-4784-490A-8369-DD05255B1A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a:extLst>
            <a:ext uri="{FF2B5EF4-FFF2-40B4-BE49-F238E27FC236}">
              <a16:creationId xmlns:a16="http://schemas.microsoft.com/office/drawing/2014/main" id="{62F72E21-C3D3-418B-9E72-E41F0BB3FD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類似団体と比較して特に有形固定資産減価償却率が高くなっている施設は、幼稚園、学校施設および公民館である。学校施設および公民館については、有形固定資産減価償却率が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を超えており、幼稚園については有形固定資産減価償却率が</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を超えている状況である。</a:t>
          </a:r>
          <a:endParaRPr lang="ja-JP" altLang="ja-JP" sz="1400">
            <a:effectLst/>
          </a:endParaRPr>
        </a:p>
        <a:p>
          <a:r>
            <a:rPr kumimoji="1" lang="ja-JP" altLang="ja-JP" sz="1100">
              <a:solidFill>
                <a:schemeClr val="dk1"/>
              </a:solidFill>
              <a:effectLst/>
              <a:latin typeface="+mn-lt"/>
              <a:ea typeface="+mn-ea"/>
              <a:cs typeface="+mn-cs"/>
            </a:rPr>
            <a:t>　学校施設については、町内にある２小学校のうち１校について、令和７年度を目途に移転整備する予定である。幼稚園および公民館については、今後のあり方を検討しているところである。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2C320E0-8C9A-4C0A-BD04-7D8055BED38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19F76D6-75FB-43A0-AE37-E579B23F66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7B4B51-7941-421A-A8E5-FE2EDA0B5F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42191E-543C-4F2D-A2B0-387E686201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F49497-BEDA-42B0-A74C-817557ECA4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5A3F62-AFBB-4D10-AA94-E5CE767DF6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93C72A-9D4B-4FEF-AAE2-118BD62606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7B096A-8226-4422-862D-174C221B593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7F8B8A-1917-40ED-97ED-1271FD6B38B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528327B-F1C6-4E45-8B34-78AAAF97D7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C13F18-62D7-4475-9CE8-27BE7C4C50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841DF9-BF73-47CB-999B-9692FCD77A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F14A90-502B-4821-B223-3F6D57EFF1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E32BCA-B5BB-48AF-9B91-93B144B487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618D31-A387-4421-B480-C1A0A10C4F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B344AD0-ECC5-441E-A67F-A94269F3BB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852237-A60A-405A-A57E-9DFFD15229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669C94-3193-4057-AC67-3FAA8F54F3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EE856F-5279-49A4-8133-6D2932EB30E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B6F1CCB-6A4A-4C2D-B1D8-796824719CF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FC5938-AB8C-4BB7-86F7-BBA8644972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B41BEB8-1389-40B9-8ADD-3845530565A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5AAFE2E-614F-481A-920C-D7D27654FF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700B7A-C6B3-4C04-AEF4-CB21CB63CD3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5BAF392-7A85-44F3-BE53-8CAC803D85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83BC90-0866-4492-9B64-074D916A19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E409C6D-7D23-4FA5-B82B-1BFD750E02F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5D19AF-D2A3-415C-93A1-169FFBEA21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81ED4A-0EE1-4E77-9579-5DC5A7754B6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A32BEB1-8E37-485C-8D1C-24F921CE0B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312D3D4-8D54-411A-AB0B-E4C0EB929DE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47E14A8-6613-4993-93FC-DFDF357C98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CDC4F3E-8F21-495B-AF04-C64A53EA9C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71CD1B-CD23-4398-B2D3-EA12542BAE1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FE0652-FC19-458A-97C8-0D1203E67F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20F5863-9490-420A-9E29-D719502990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6A2C95B-FE11-4836-B175-BA04E5D7FB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B9C0955-69DE-40A3-B7DD-47CD553A423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C29F39-617B-4E9B-979D-D258256E22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D90DDA-6207-4841-9BFB-8EF5199D2F3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80F3CC-0E5D-4747-8E4C-5B1090E8B9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689B160-5428-4C26-A532-64AF72DB9E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17A9C9F-D4F0-429B-8995-FADF314DBF9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6FFB359-D7F9-467B-8111-72730728CD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AB93559-0F6C-4D5A-8A2F-D711DEBE8D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8614DC4-894E-44F5-A2F5-AE672191032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7EDF4F4-3A96-4B06-9BF7-1D71023C629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037B56A-438C-4B5E-A812-356760447A7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874EB13-877F-45FF-8B32-63E6EF46D95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0FDA20-32B8-4612-87D2-D88EE67555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01BB1D7-C277-478C-A62D-941ACABB3A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43FE1D4-11B2-47B9-BA7B-ADBD8D643AC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CD9659F-C027-4394-A130-FFD323D4D4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25F0AD3-A842-4D62-8962-82351F91DF2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12E773-60A3-4F02-92E5-C24149B7CA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1A187D5C-BD88-466B-B561-473B0DA65F6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1B769D1D-28BE-490F-BE6E-FFCA14ACED31}"/>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DD3E4FA0-7FDE-493B-B8DE-A4A012339436}"/>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8669E5F7-2687-47C0-9EE6-A8A53D92DE0B}"/>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52501797-494A-43B1-8E1B-DF7649CA5703}"/>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EDA2D4F-1A72-4C3A-9BF7-B6E0D2A87345}"/>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CE2DD457-E10E-4971-B899-8513CBD08495}"/>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28208A89-9833-4C48-8192-E5D0314FEC83}"/>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DF7D33C5-64D1-4677-AF11-D080ED2DB16F}"/>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974EF8B-8C69-4382-9246-311A691F16E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FA68B703-E62A-492D-8305-FEFDC0FA06C1}"/>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261A5729-F3D7-40F8-9A65-59D956993C2B}"/>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F54A21A-1352-4224-A85A-B79A2E53EBB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AA8284-0600-4C2A-8F9C-146EAF32D1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190A13-6E6C-45E2-9ABA-4EA4152B11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78E51E-3F10-423E-9649-5144EC69E73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CA4E1B6-D3B6-4C04-9278-E15300C9D1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a:extLst>
            <a:ext uri="{FF2B5EF4-FFF2-40B4-BE49-F238E27FC236}">
              <a16:creationId xmlns:a16="http://schemas.microsoft.com/office/drawing/2014/main" id="{76EF5F05-A475-4D44-BBFF-6EBBE44A2189}"/>
            </a:ext>
          </a:extLst>
        </xdr:cNvPr>
        <xdr:cNvSpPr/>
      </xdr:nvSpPr>
      <xdr:spPr>
        <a:xfrm>
          <a:off x="4584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48D776D2-6C23-478D-AE98-314F45458BFE}"/>
            </a:ext>
          </a:extLst>
        </xdr:cNvPr>
        <xdr:cNvSpPr txBox="1"/>
      </xdr:nvSpPr>
      <xdr:spPr>
        <a:xfrm>
          <a:off x="46736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a:extLst>
            <a:ext uri="{FF2B5EF4-FFF2-40B4-BE49-F238E27FC236}">
              <a16:creationId xmlns:a16="http://schemas.microsoft.com/office/drawing/2014/main" id="{BEBD9DCF-71CD-43F3-8C74-CBE7EC5694D9}"/>
            </a:ext>
          </a:extLst>
        </xdr:cNvPr>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7" name="直線コネクタ 76">
          <a:extLst>
            <a:ext uri="{FF2B5EF4-FFF2-40B4-BE49-F238E27FC236}">
              <a16:creationId xmlns:a16="http://schemas.microsoft.com/office/drawing/2014/main" id="{3F099525-1546-42CA-9871-B411DD8769D9}"/>
            </a:ext>
          </a:extLst>
        </xdr:cNvPr>
        <xdr:cNvCxnSpPr/>
      </xdr:nvCxnSpPr>
      <xdr:spPr>
        <a:xfrm>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90714</xdr:rowOff>
    </xdr:from>
    <xdr:to>
      <xdr:col>15</xdr:col>
      <xdr:colOff>101600</xdr:colOff>
      <xdr:row>37</xdr:row>
      <xdr:rowOff>20864</xdr:rowOff>
    </xdr:to>
    <xdr:sp macro="" textlink="">
      <xdr:nvSpPr>
        <xdr:cNvPr id="78" name="楕円 77">
          <a:extLst>
            <a:ext uri="{FF2B5EF4-FFF2-40B4-BE49-F238E27FC236}">
              <a16:creationId xmlns:a16="http://schemas.microsoft.com/office/drawing/2014/main" id="{74AC718C-A4E6-4EAC-9336-51B8D90576B4}"/>
            </a:ext>
          </a:extLst>
        </xdr:cNvPr>
        <xdr:cNvSpPr/>
      </xdr:nvSpPr>
      <xdr:spPr>
        <a:xfrm>
          <a:off x="2857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9" name="直線コネクタ 78">
          <a:extLst>
            <a:ext uri="{FF2B5EF4-FFF2-40B4-BE49-F238E27FC236}">
              <a16:creationId xmlns:a16="http://schemas.microsoft.com/office/drawing/2014/main" id="{BE6D1431-42AD-4748-A14C-DCE2D2901E5D}"/>
            </a:ext>
          </a:extLst>
        </xdr:cNvPr>
        <xdr:cNvCxnSpPr/>
      </xdr:nvCxnSpPr>
      <xdr:spPr>
        <a:xfrm>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58057</xdr:rowOff>
    </xdr:from>
    <xdr:to>
      <xdr:col>10</xdr:col>
      <xdr:colOff>165100</xdr:colOff>
      <xdr:row>36</xdr:row>
      <xdr:rowOff>159657</xdr:rowOff>
    </xdr:to>
    <xdr:sp macro="" textlink="">
      <xdr:nvSpPr>
        <xdr:cNvPr id="80" name="楕円 79">
          <a:extLst>
            <a:ext uri="{FF2B5EF4-FFF2-40B4-BE49-F238E27FC236}">
              <a16:creationId xmlns:a16="http://schemas.microsoft.com/office/drawing/2014/main" id="{71A3CFEB-C1E2-4115-8DFA-BCCD20A76195}"/>
            </a:ext>
          </a:extLst>
        </xdr:cNvPr>
        <xdr:cNvSpPr/>
      </xdr:nvSpPr>
      <xdr:spPr>
        <a:xfrm>
          <a:off x="196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81" name="直線コネクタ 80">
          <a:extLst>
            <a:ext uri="{FF2B5EF4-FFF2-40B4-BE49-F238E27FC236}">
              <a16:creationId xmlns:a16="http://schemas.microsoft.com/office/drawing/2014/main" id="{FC4FCA42-5F7B-42DE-9DE7-6846AEC01F05}"/>
            </a:ext>
          </a:extLst>
        </xdr:cNvPr>
        <xdr:cNvCxnSpPr/>
      </xdr:nvCxnSpPr>
      <xdr:spPr>
        <a:xfrm>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2" name="楕円 81">
          <a:extLst>
            <a:ext uri="{FF2B5EF4-FFF2-40B4-BE49-F238E27FC236}">
              <a16:creationId xmlns:a16="http://schemas.microsoft.com/office/drawing/2014/main" id="{A832434A-6F4A-4E34-A7E0-50F12B78F220}"/>
            </a:ext>
          </a:extLst>
        </xdr:cNvPr>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108857</xdr:rowOff>
    </xdr:to>
    <xdr:cxnSp macro="">
      <xdr:nvCxnSpPr>
        <xdr:cNvPr id="83" name="直線コネクタ 82">
          <a:extLst>
            <a:ext uri="{FF2B5EF4-FFF2-40B4-BE49-F238E27FC236}">
              <a16:creationId xmlns:a16="http://schemas.microsoft.com/office/drawing/2014/main" id="{C948CCA6-C33D-4D79-99F8-54C0089482D7}"/>
            </a:ext>
          </a:extLst>
        </xdr:cNvPr>
        <xdr:cNvCxnSpPr/>
      </xdr:nvCxnSpPr>
      <xdr:spPr>
        <a:xfrm>
          <a:off x="1130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571798C0-4A0E-452E-A6D3-C80EA9341545}"/>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6DDA5F95-1478-468E-8CFC-89C6B52FD6A4}"/>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771779F7-2B9C-4AA5-91F8-DC8F30E71FB2}"/>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5AEB6F0F-D4C4-4A88-A6EE-0ECB68421E29}"/>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CD33EE7C-0086-41D2-83EF-D2B03372CFA9}"/>
            </a:ext>
          </a:extLst>
        </xdr:cNvPr>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37391</xdr:rowOff>
    </xdr:from>
    <xdr:ext cx="405111" cy="259045"/>
    <xdr:sp macro="" textlink="">
      <xdr:nvSpPr>
        <xdr:cNvPr id="89" name="n_2mainValue【図書館】&#10;有形固定資産減価償却率">
          <a:extLst>
            <a:ext uri="{FF2B5EF4-FFF2-40B4-BE49-F238E27FC236}">
              <a16:creationId xmlns:a16="http://schemas.microsoft.com/office/drawing/2014/main" id="{E74CD0F3-DE1B-401C-8C30-43D49615451D}"/>
            </a:ext>
          </a:extLst>
        </xdr:cNvPr>
        <xdr:cNvSpPr txBox="1"/>
      </xdr:nvSpPr>
      <xdr:spPr>
        <a:xfrm>
          <a:off x="2705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4734</xdr:rowOff>
    </xdr:from>
    <xdr:ext cx="405111" cy="259045"/>
    <xdr:sp macro="" textlink="">
      <xdr:nvSpPr>
        <xdr:cNvPr id="90" name="n_3mainValue【図書館】&#10;有形固定資産減価償却率">
          <a:extLst>
            <a:ext uri="{FF2B5EF4-FFF2-40B4-BE49-F238E27FC236}">
              <a16:creationId xmlns:a16="http://schemas.microsoft.com/office/drawing/2014/main" id="{CC37B21E-E1E3-4706-AA4A-70A596A93102}"/>
            </a:ext>
          </a:extLst>
        </xdr:cNvPr>
        <xdr:cNvSpPr txBox="1"/>
      </xdr:nvSpPr>
      <xdr:spPr>
        <a:xfrm>
          <a:off x="1816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91" name="n_4mainValue【図書館】&#10;有形固定資産減価償却率">
          <a:extLst>
            <a:ext uri="{FF2B5EF4-FFF2-40B4-BE49-F238E27FC236}">
              <a16:creationId xmlns:a16="http://schemas.microsoft.com/office/drawing/2014/main" id="{ADB34EFA-3D16-41E5-9336-B1960F7BBC3E}"/>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92143A4-67C1-4F30-9D3B-6DEA49191A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4A7CD54-651F-4686-96D0-F7C96856C61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0ADA9FB-C326-44E3-9968-9C5F7D1899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588EBD6-5BCA-4F49-AC83-087A93C6EF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496052D-0D2A-4174-A433-39918C58F6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86E7A9-CA16-49BC-A373-4D478C41DC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6254177-EEE3-475F-85ED-5D6B5009839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E4A255A-647C-4FC1-8F09-1732C5A62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341B894-5C09-47E2-B403-A0068ED6EA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93AEAD2-A113-430E-B59B-D62270D81D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9AFB7EE-4AB4-4675-A2E0-D066D8A93B9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F8A0DB6-249E-4C99-AF8F-74093C580B3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5B4B63E2-BE15-4DD3-BA47-DDD851635F7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484CA1D8-69D5-4E73-9C4E-116854C18799}"/>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4FF9DFD5-7BB6-46AD-8B9B-EC57AB7959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7A7902D1-091B-42C8-BD38-AB457AE5125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FC2E6840-895E-4ABD-8E6D-E4106118B77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318EAED-41BA-4076-A58D-78212EA760A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6371CB1-E49A-48B1-991E-B49FFD6E3D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D926E943-DA69-47D2-B0BE-7AED7E7BC51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30F4A1F-8F2D-4DFC-95DD-56DCE939A5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99E33315-F620-439E-BFE9-66B4D8D4CDD7}"/>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77E1CD15-9343-4651-A40D-7FDC93B929BC}"/>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EAA824BB-B194-4BD3-9927-D0953E6E0AEE}"/>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12AB830-FF27-4C85-8FAB-38FB547F46C5}"/>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6FD44AE3-5A79-4CB6-999E-6470007F27C6}"/>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00D79D20-9275-4435-B2A6-69C3B976FF7D}"/>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9BFFB23-0467-4705-B866-2B5D78D1748D}"/>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EB660398-1BE8-4FFE-AE8D-55D48FABC181}"/>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C5FEBBE0-CE4B-4672-9C52-966A6EB78C05}"/>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72118EC-6182-4C54-8D61-45B9E1E706A8}"/>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237C73BE-7589-4FA6-B77A-B30BF86B5D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513A2C8-9D58-48ED-BAD8-6138444150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A27267A-8E6D-4C8A-BCA9-144D06972EF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C93400-490C-4028-B664-927B3599AD2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49D26E3-3D38-4DE4-9F5A-F69F63CE4F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B58118-0DE9-403C-8D93-F8D159E753C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9" name="楕円 128">
          <a:extLst>
            <a:ext uri="{FF2B5EF4-FFF2-40B4-BE49-F238E27FC236}">
              <a16:creationId xmlns:a16="http://schemas.microsoft.com/office/drawing/2014/main" id="{299F221E-202A-4774-93A4-6B7A279EFC8D}"/>
            </a:ext>
          </a:extLst>
        </xdr:cNvPr>
        <xdr:cNvSpPr/>
      </xdr:nvSpPr>
      <xdr:spPr>
        <a:xfrm>
          <a:off x="10426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30" name="【図書館】&#10;一人当たり面積該当値テキスト">
          <a:extLst>
            <a:ext uri="{FF2B5EF4-FFF2-40B4-BE49-F238E27FC236}">
              <a16:creationId xmlns:a16="http://schemas.microsoft.com/office/drawing/2014/main" id="{810AA74A-11B1-4FA6-99A7-F2E68BE4B4EF}"/>
            </a:ext>
          </a:extLst>
        </xdr:cNvPr>
        <xdr:cNvSpPr txBox="1"/>
      </xdr:nvSpPr>
      <xdr:spPr>
        <a:xfrm>
          <a:off x="10515600"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18542</xdr:rowOff>
    </xdr:from>
    <xdr:to>
      <xdr:col>50</xdr:col>
      <xdr:colOff>165100</xdr:colOff>
      <xdr:row>37</xdr:row>
      <xdr:rowOff>120142</xdr:rowOff>
    </xdr:to>
    <xdr:sp macro="" textlink="">
      <xdr:nvSpPr>
        <xdr:cNvPr id="131" name="楕円 130">
          <a:extLst>
            <a:ext uri="{FF2B5EF4-FFF2-40B4-BE49-F238E27FC236}">
              <a16:creationId xmlns:a16="http://schemas.microsoft.com/office/drawing/2014/main" id="{69BF2B66-B559-471E-8135-A94A8BE8DC95}"/>
            </a:ext>
          </a:extLst>
        </xdr:cNvPr>
        <xdr:cNvSpPr/>
      </xdr:nvSpPr>
      <xdr:spPr>
        <a:xfrm>
          <a:off x="9588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69342</xdr:rowOff>
    </xdr:to>
    <xdr:cxnSp macro="">
      <xdr:nvCxnSpPr>
        <xdr:cNvPr id="132" name="直線コネクタ 131">
          <a:extLst>
            <a:ext uri="{FF2B5EF4-FFF2-40B4-BE49-F238E27FC236}">
              <a16:creationId xmlns:a16="http://schemas.microsoft.com/office/drawing/2014/main" id="{CE0780B2-BFC0-4171-85E8-443A9668F19E}"/>
            </a:ext>
          </a:extLst>
        </xdr:cNvPr>
        <xdr:cNvCxnSpPr/>
      </xdr:nvCxnSpPr>
      <xdr:spPr>
        <a:xfrm flipV="1">
          <a:off x="9639300" y="64084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27686</xdr:rowOff>
    </xdr:from>
    <xdr:to>
      <xdr:col>46</xdr:col>
      <xdr:colOff>38100</xdr:colOff>
      <xdr:row>37</xdr:row>
      <xdr:rowOff>129286</xdr:rowOff>
    </xdr:to>
    <xdr:sp macro="" textlink="">
      <xdr:nvSpPr>
        <xdr:cNvPr id="133" name="楕円 132">
          <a:extLst>
            <a:ext uri="{FF2B5EF4-FFF2-40B4-BE49-F238E27FC236}">
              <a16:creationId xmlns:a16="http://schemas.microsoft.com/office/drawing/2014/main" id="{7F937957-69BA-4EBE-95BA-A6CE3DD8BBEE}"/>
            </a:ext>
          </a:extLst>
        </xdr:cNvPr>
        <xdr:cNvSpPr/>
      </xdr:nvSpPr>
      <xdr:spPr>
        <a:xfrm>
          <a:off x="8699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69342</xdr:rowOff>
    </xdr:from>
    <xdr:to>
      <xdr:col>50</xdr:col>
      <xdr:colOff>114300</xdr:colOff>
      <xdr:row>37</xdr:row>
      <xdr:rowOff>78486</xdr:rowOff>
    </xdr:to>
    <xdr:cxnSp macro="">
      <xdr:nvCxnSpPr>
        <xdr:cNvPr id="134" name="直線コネクタ 133">
          <a:extLst>
            <a:ext uri="{FF2B5EF4-FFF2-40B4-BE49-F238E27FC236}">
              <a16:creationId xmlns:a16="http://schemas.microsoft.com/office/drawing/2014/main" id="{3E64198B-C39A-45BE-815B-36A328F86CE2}"/>
            </a:ext>
          </a:extLst>
        </xdr:cNvPr>
        <xdr:cNvCxnSpPr/>
      </xdr:nvCxnSpPr>
      <xdr:spPr>
        <a:xfrm flipV="1">
          <a:off x="8750300" y="64129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36830</xdr:rowOff>
    </xdr:from>
    <xdr:to>
      <xdr:col>41</xdr:col>
      <xdr:colOff>101600</xdr:colOff>
      <xdr:row>37</xdr:row>
      <xdr:rowOff>138430</xdr:rowOff>
    </xdr:to>
    <xdr:sp macro="" textlink="">
      <xdr:nvSpPr>
        <xdr:cNvPr id="135" name="楕円 134">
          <a:extLst>
            <a:ext uri="{FF2B5EF4-FFF2-40B4-BE49-F238E27FC236}">
              <a16:creationId xmlns:a16="http://schemas.microsoft.com/office/drawing/2014/main" id="{993D6CC9-0530-4E00-ABB8-290FB1ACA4EF}"/>
            </a:ext>
          </a:extLst>
        </xdr:cNvPr>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78486</xdr:rowOff>
    </xdr:from>
    <xdr:to>
      <xdr:col>45</xdr:col>
      <xdr:colOff>177800</xdr:colOff>
      <xdr:row>37</xdr:row>
      <xdr:rowOff>87630</xdr:rowOff>
    </xdr:to>
    <xdr:cxnSp macro="">
      <xdr:nvCxnSpPr>
        <xdr:cNvPr id="136" name="直線コネクタ 135">
          <a:extLst>
            <a:ext uri="{FF2B5EF4-FFF2-40B4-BE49-F238E27FC236}">
              <a16:creationId xmlns:a16="http://schemas.microsoft.com/office/drawing/2014/main" id="{7E5B31BB-70E4-4E66-909E-F94FAB7FCF19}"/>
            </a:ext>
          </a:extLst>
        </xdr:cNvPr>
        <xdr:cNvCxnSpPr/>
      </xdr:nvCxnSpPr>
      <xdr:spPr>
        <a:xfrm flipV="1">
          <a:off x="7861300" y="64221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37" name="楕円 136">
          <a:extLst>
            <a:ext uri="{FF2B5EF4-FFF2-40B4-BE49-F238E27FC236}">
              <a16:creationId xmlns:a16="http://schemas.microsoft.com/office/drawing/2014/main" id="{A879DA87-0A9A-4819-BC38-A849A93D35FD}"/>
            </a:ext>
          </a:extLst>
        </xdr:cNvPr>
        <xdr:cNvSpPr/>
      </xdr:nvSpPr>
      <xdr:spPr>
        <a:xfrm>
          <a:off x="692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87630</xdr:rowOff>
    </xdr:from>
    <xdr:to>
      <xdr:col>41</xdr:col>
      <xdr:colOff>50800</xdr:colOff>
      <xdr:row>37</xdr:row>
      <xdr:rowOff>87630</xdr:rowOff>
    </xdr:to>
    <xdr:cxnSp macro="">
      <xdr:nvCxnSpPr>
        <xdr:cNvPr id="138" name="直線コネクタ 137">
          <a:extLst>
            <a:ext uri="{FF2B5EF4-FFF2-40B4-BE49-F238E27FC236}">
              <a16:creationId xmlns:a16="http://schemas.microsoft.com/office/drawing/2014/main" id="{EF8FAC44-24F0-411C-97B1-3867869AD023}"/>
            </a:ext>
          </a:extLst>
        </xdr:cNvPr>
        <xdr:cNvCxnSpPr/>
      </xdr:nvCxnSpPr>
      <xdr:spPr>
        <a:xfrm>
          <a:off x="6972300" y="643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A6AA2BE6-B6DD-4B18-AA61-47CCA229FBBD}"/>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79DDB8A7-6A58-4CDF-A872-A80075DFF8B5}"/>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0D11BB67-50B4-47F5-8723-DD5F07D5C339}"/>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102E5A60-5709-40AB-B242-DF7D630F7AF3}"/>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136669</xdr:rowOff>
    </xdr:from>
    <xdr:ext cx="469744" cy="259045"/>
    <xdr:sp macro="" textlink="">
      <xdr:nvSpPr>
        <xdr:cNvPr id="143" name="n_1mainValue【図書館】&#10;一人当たり面積">
          <a:extLst>
            <a:ext uri="{FF2B5EF4-FFF2-40B4-BE49-F238E27FC236}">
              <a16:creationId xmlns:a16="http://schemas.microsoft.com/office/drawing/2014/main" id="{B67EE176-0B96-4ED1-B6E8-063AE94FED9B}"/>
            </a:ext>
          </a:extLst>
        </xdr:cNvPr>
        <xdr:cNvSpPr txBox="1"/>
      </xdr:nvSpPr>
      <xdr:spPr>
        <a:xfrm>
          <a:off x="93917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145813</xdr:rowOff>
    </xdr:from>
    <xdr:ext cx="469744" cy="259045"/>
    <xdr:sp macro="" textlink="">
      <xdr:nvSpPr>
        <xdr:cNvPr id="144" name="n_2mainValue【図書館】&#10;一人当たり面積">
          <a:extLst>
            <a:ext uri="{FF2B5EF4-FFF2-40B4-BE49-F238E27FC236}">
              <a16:creationId xmlns:a16="http://schemas.microsoft.com/office/drawing/2014/main" id="{B208B10B-B874-42BC-84C1-D9A3044FECAE}"/>
            </a:ext>
          </a:extLst>
        </xdr:cNvPr>
        <xdr:cNvSpPr txBox="1"/>
      </xdr:nvSpPr>
      <xdr:spPr>
        <a:xfrm>
          <a:off x="8515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154957</xdr:rowOff>
    </xdr:from>
    <xdr:ext cx="469744" cy="259045"/>
    <xdr:sp macro="" textlink="">
      <xdr:nvSpPr>
        <xdr:cNvPr id="145" name="n_3mainValue【図書館】&#10;一人当たり面積">
          <a:extLst>
            <a:ext uri="{FF2B5EF4-FFF2-40B4-BE49-F238E27FC236}">
              <a16:creationId xmlns:a16="http://schemas.microsoft.com/office/drawing/2014/main" id="{3DDDF8ED-04D0-4ACA-ABEA-ED7AC41D24B9}"/>
            </a:ext>
          </a:extLst>
        </xdr:cNvPr>
        <xdr:cNvSpPr txBox="1"/>
      </xdr:nvSpPr>
      <xdr:spPr>
        <a:xfrm>
          <a:off x="7626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46" name="n_4mainValue【図書館】&#10;一人当たり面積">
          <a:extLst>
            <a:ext uri="{FF2B5EF4-FFF2-40B4-BE49-F238E27FC236}">
              <a16:creationId xmlns:a16="http://schemas.microsoft.com/office/drawing/2014/main" id="{01DBCACE-5B88-48C1-B5CD-6436A2C909DC}"/>
            </a:ext>
          </a:extLst>
        </xdr:cNvPr>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0284690-5F2C-4EB6-86EC-C52886F402F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292B1D7-71AC-4E3A-B38D-11F1C89B26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BADD601-BC39-4910-B83C-C5843E15F8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8E0D1E6-8659-4E51-A839-0280344132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1CCA340-5286-444F-8A92-0C2D0BAFB2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7434407-0380-4BD1-8888-1024A53B99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4E70BA8-9D41-44D5-BAAF-DF6F656553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01180B1-98E1-4A3F-978A-75D51444F7C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80F8840-1149-4615-B6D7-410B5383CC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145E1A3-2ECB-4B69-AEBA-30E8FB7802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64703A5-335D-40D5-9927-29E17B0B247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9B96EF96-F73E-4A23-BB8D-E8C5AB85A41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959B79D-A640-4DEE-9195-2DBFD74D0C1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1AC84F4-6204-49F8-A89C-8F10B7E396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C457D95-0A7C-4F89-A671-B3170EA35CC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A23FA27-0DEA-4726-BA19-7C34C73A8B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20F0E349-4E1F-407C-8DFB-CBAAE94C65F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D76042AD-9512-4684-B7BA-4073004E475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A8BFF28D-DC18-4F41-BB70-4B549298F70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5568A30C-5375-4994-BB38-8A661228061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640927EB-8757-4204-916F-901DA9CB750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D0E5C3B-5851-4AB3-B8E1-20154D6D68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D756B65-F876-4D9D-B4FB-E9BA8CEBDCF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C393272E-DBFA-4520-8938-34CF8AFE2F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9B2BA98A-FDDC-4266-BD4E-665B086BDBF2}"/>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7BA58431-E6E5-40CE-9BE6-8EDB6A13B74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F59DFA39-B4C4-4DF8-972B-7BD8BB6EA31E}"/>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C4059FB-17D7-4F62-A45D-4A5638E413A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B565510-6100-4114-8D87-950A59D61B77}"/>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B0994F6D-765C-4EEF-90CA-578ADF45CA9F}"/>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2B1A5C40-1596-488B-BEAA-8618BAFF881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733AD8D7-CABE-45AA-804B-44EC26E2BB61}"/>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735B2A92-D58D-4E79-82E5-02377623B5B9}"/>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C283CA-742B-49DD-B7DF-90882EBF2E97}"/>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3E03E737-7C46-4F49-B116-52352C2150A2}"/>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D957E97-E434-4A51-A65F-F43B3B52B2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48FBA10-8C9D-437B-AF7E-3FD9F468B6A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709734-D0A3-4AAA-971A-05D8D2063D7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4F9BA7-AD36-4D02-ADEC-A459FE9565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606727E-CEA1-405E-AAAC-9475E14B8B3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xdr:rowOff>
    </xdr:from>
    <xdr:to>
      <xdr:col>24</xdr:col>
      <xdr:colOff>114300</xdr:colOff>
      <xdr:row>58</xdr:row>
      <xdr:rowOff>106045</xdr:rowOff>
    </xdr:to>
    <xdr:sp macro="" textlink="">
      <xdr:nvSpPr>
        <xdr:cNvPr id="187" name="楕円 186">
          <a:extLst>
            <a:ext uri="{FF2B5EF4-FFF2-40B4-BE49-F238E27FC236}">
              <a16:creationId xmlns:a16="http://schemas.microsoft.com/office/drawing/2014/main" id="{9725BAC0-0349-4862-A87C-DF895A47A38B}"/>
            </a:ext>
          </a:extLst>
        </xdr:cNvPr>
        <xdr:cNvSpPr/>
      </xdr:nvSpPr>
      <xdr:spPr>
        <a:xfrm>
          <a:off x="4584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27322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944F374-73EC-482F-80FD-4763001781F1}"/>
            </a:ext>
          </a:extLst>
        </xdr:cNvPr>
        <xdr:cNvSpPr txBox="1"/>
      </xdr:nvSpPr>
      <xdr:spPr>
        <a:xfrm>
          <a:off x="467360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89" name="楕円 188">
          <a:extLst>
            <a:ext uri="{FF2B5EF4-FFF2-40B4-BE49-F238E27FC236}">
              <a16:creationId xmlns:a16="http://schemas.microsoft.com/office/drawing/2014/main" id="{2EA1FED2-D0C1-402A-B67A-4D1748054C3D}"/>
            </a:ext>
          </a:extLst>
        </xdr:cNvPr>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55245</xdr:rowOff>
    </xdr:to>
    <xdr:cxnSp macro="">
      <xdr:nvCxnSpPr>
        <xdr:cNvPr id="190" name="直線コネクタ 189">
          <a:extLst>
            <a:ext uri="{FF2B5EF4-FFF2-40B4-BE49-F238E27FC236}">
              <a16:creationId xmlns:a16="http://schemas.microsoft.com/office/drawing/2014/main" id="{E59F3BB3-FBDD-464B-8730-7B16E919E4DB}"/>
            </a:ext>
          </a:extLst>
        </xdr:cNvPr>
        <xdr:cNvCxnSpPr/>
      </xdr:nvCxnSpPr>
      <xdr:spPr>
        <a:xfrm>
          <a:off x="3797300" y="99536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86360</xdr:rowOff>
    </xdr:from>
    <xdr:to>
      <xdr:col>15</xdr:col>
      <xdr:colOff>101600</xdr:colOff>
      <xdr:row>58</xdr:row>
      <xdr:rowOff>16510</xdr:rowOff>
    </xdr:to>
    <xdr:sp macro="" textlink="">
      <xdr:nvSpPr>
        <xdr:cNvPr id="191" name="楕円 190">
          <a:extLst>
            <a:ext uri="{FF2B5EF4-FFF2-40B4-BE49-F238E27FC236}">
              <a16:creationId xmlns:a16="http://schemas.microsoft.com/office/drawing/2014/main" id="{D5C39355-920D-45F0-B470-148884109F2D}"/>
            </a:ext>
          </a:extLst>
        </xdr:cNvPr>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137160</xdr:rowOff>
    </xdr:from>
    <xdr:to>
      <xdr:col>19</xdr:col>
      <xdr:colOff>177800</xdr:colOff>
      <xdr:row>58</xdr:row>
      <xdr:rowOff>9525</xdr:rowOff>
    </xdr:to>
    <xdr:cxnSp macro="">
      <xdr:nvCxnSpPr>
        <xdr:cNvPr id="192" name="直線コネクタ 191">
          <a:extLst>
            <a:ext uri="{FF2B5EF4-FFF2-40B4-BE49-F238E27FC236}">
              <a16:creationId xmlns:a16="http://schemas.microsoft.com/office/drawing/2014/main" id="{C92F39B4-911C-4B93-8354-CA7A6B534ECA}"/>
            </a:ext>
          </a:extLst>
        </xdr:cNvPr>
        <xdr:cNvCxnSpPr/>
      </xdr:nvCxnSpPr>
      <xdr:spPr>
        <a:xfrm>
          <a:off x="2908300" y="99098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42545</xdr:rowOff>
    </xdr:from>
    <xdr:to>
      <xdr:col>10</xdr:col>
      <xdr:colOff>165100</xdr:colOff>
      <xdr:row>57</xdr:row>
      <xdr:rowOff>144145</xdr:rowOff>
    </xdr:to>
    <xdr:sp macro="" textlink="">
      <xdr:nvSpPr>
        <xdr:cNvPr id="193" name="楕円 192">
          <a:extLst>
            <a:ext uri="{FF2B5EF4-FFF2-40B4-BE49-F238E27FC236}">
              <a16:creationId xmlns:a16="http://schemas.microsoft.com/office/drawing/2014/main" id="{2B5105C5-B4EE-4E29-BF18-A4DAF32651A7}"/>
            </a:ext>
          </a:extLst>
        </xdr:cNvPr>
        <xdr:cNvSpPr/>
      </xdr:nvSpPr>
      <xdr:spPr>
        <a:xfrm>
          <a:off x="1968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93345</xdr:rowOff>
    </xdr:from>
    <xdr:to>
      <xdr:col>15</xdr:col>
      <xdr:colOff>50800</xdr:colOff>
      <xdr:row>57</xdr:row>
      <xdr:rowOff>137160</xdr:rowOff>
    </xdr:to>
    <xdr:cxnSp macro="">
      <xdr:nvCxnSpPr>
        <xdr:cNvPr id="194" name="直線コネクタ 193">
          <a:extLst>
            <a:ext uri="{FF2B5EF4-FFF2-40B4-BE49-F238E27FC236}">
              <a16:creationId xmlns:a16="http://schemas.microsoft.com/office/drawing/2014/main" id="{EDE52C79-AAB5-430A-AA4C-99B355DCA503}"/>
            </a:ext>
          </a:extLst>
        </xdr:cNvPr>
        <xdr:cNvCxnSpPr/>
      </xdr:nvCxnSpPr>
      <xdr:spPr>
        <a:xfrm>
          <a:off x="2019300" y="9865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168275</xdr:rowOff>
    </xdr:from>
    <xdr:to>
      <xdr:col>6</xdr:col>
      <xdr:colOff>38100</xdr:colOff>
      <xdr:row>57</xdr:row>
      <xdr:rowOff>98425</xdr:rowOff>
    </xdr:to>
    <xdr:sp macro="" textlink="">
      <xdr:nvSpPr>
        <xdr:cNvPr id="195" name="楕円 194">
          <a:extLst>
            <a:ext uri="{FF2B5EF4-FFF2-40B4-BE49-F238E27FC236}">
              <a16:creationId xmlns:a16="http://schemas.microsoft.com/office/drawing/2014/main" id="{1E23A11D-3C12-47CE-B3CD-B61B04052C20}"/>
            </a:ext>
          </a:extLst>
        </xdr:cNvPr>
        <xdr:cNvSpPr/>
      </xdr:nvSpPr>
      <xdr:spPr>
        <a:xfrm>
          <a:off x="1079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47625</xdr:rowOff>
    </xdr:from>
    <xdr:to>
      <xdr:col>10</xdr:col>
      <xdr:colOff>114300</xdr:colOff>
      <xdr:row>57</xdr:row>
      <xdr:rowOff>93345</xdr:rowOff>
    </xdr:to>
    <xdr:cxnSp macro="">
      <xdr:nvCxnSpPr>
        <xdr:cNvPr id="196" name="直線コネクタ 195">
          <a:extLst>
            <a:ext uri="{FF2B5EF4-FFF2-40B4-BE49-F238E27FC236}">
              <a16:creationId xmlns:a16="http://schemas.microsoft.com/office/drawing/2014/main" id="{2494474C-54F0-41EA-8B5B-7596F2144A05}"/>
            </a:ext>
          </a:extLst>
        </xdr:cNvPr>
        <xdr:cNvCxnSpPr/>
      </xdr:nvCxnSpPr>
      <xdr:spPr>
        <a:xfrm>
          <a:off x="1130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4E60BF15-E379-4583-9FAF-59A3B24F17DD}"/>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63BC50E2-4E1F-4D54-9251-28E5F1CFC799}"/>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1F66D11B-4D2C-457B-B587-E77D46891D8E}"/>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F52F6332-1A81-4F5A-8411-3E56D20D1712}"/>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1" name="n_1mainValue【体育館・プール】&#10;有形固定資産減価償却率">
          <a:extLst>
            <a:ext uri="{FF2B5EF4-FFF2-40B4-BE49-F238E27FC236}">
              <a16:creationId xmlns:a16="http://schemas.microsoft.com/office/drawing/2014/main" id="{50FDA551-4881-4B81-B12B-18FA01D1981F}"/>
            </a:ext>
          </a:extLst>
        </xdr:cNvPr>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33037</xdr:rowOff>
    </xdr:from>
    <xdr:ext cx="405111" cy="259045"/>
    <xdr:sp macro="" textlink="">
      <xdr:nvSpPr>
        <xdr:cNvPr id="202" name="n_2mainValue【体育館・プール】&#10;有形固定資産減価償却率">
          <a:extLst>
            <a:ext uri="{FF2B5EF4-FFF2-40B4-BE49-F238E27FC236}">
              <a16:creationId xmlns:a16="http://schemas.microsoft.com/office/drawing/2014/main" id="{E841A044-9917-4D97-8EB7-A6E3F0F4B5AD}"/>
            </a:ext>
          </a:extLst>
        </xdr:cNvPr>
        <xdr:cNvSpPr txBox="1"/>
      </xdr:nvSpPr>
      <xdr:spPr>
        <a:xfrm>
          <a:off x="2705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160672</xdr:rowOff>
    </xdr:from>
    <xdr:ext cx="405111" cy="259045"/>
    <xdr:sp macro="" textlink="">
      <xdr:nvSpPr>
        <xdr:cNvPr id="203" name="n_3mainValue【体育館・プール】&#10;有形固定資産減価償却率">
          <a:extLst>
            <a:ext uri="{FF2B5EF4-FFF2-40B4-BE49-F238E27FC236}">
              <a16:creationId xmlns:a16="http://schemas.microsoft.com/office/drawing/2014/main" id="{13F15A1A-FA84-4662-861E-A90F903088A5}"/>
            </a:ext>
          </a:extLst>
        </xdr:cNvPr>
        <xdr:cNvSpPr txBox="1"/>
      </xdr:nvSpPr>
      <xdr:spPr>
        <a:xfrm>
          <a:off x="1816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114952</xdr:rowOff>
    </xdr:from>
    <xdr:ext cx="405111" cy="259045"/>
    <xdr:sp macro="" textlink="">
      <xdr:nvSpPr>
        <xdr:cNvPr id="204" name="n_4mainValue【体育館・プール】&#10;有形固定資産減価償却率">
          <a:extLst>
            <a:ext uri="{FF2B5EF4-FFF2-40B4-BE49-F238E27FC236}">
              <a16:creationId xmlns:a16="http://schemas.microsoft.com/office/drawing/2014/main" id="{68E9BB33-346F-4A00-817A-2AFD7D428FAC}"/>
            </a:ext>
          </a:extLst>
        </xdr:cNvPr>
        <xdr:cNvSpPr txBox="1"/>
      </xdr:nvSpPr>
      <xdr:spPr>
        <a:xfrm>
          <a:off x="927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8AB1B0E-6B8C-4225-817F-297125545B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560D16D-D930-4A46-8AFE-C54EF378CA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469EFAF-22A0-4D16-83F3-C4AEA351335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C604AF-F2DC-446C-99C0-7539CFD2FD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AD9682A-503D-4AE9-ADDA-F96830358AB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2DAB46A-3376-42D8-8F2E-6C03F6DBBF6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11561F9C-8250-4C2C-8FEC-36DEC7F9A9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AB45016-ADA2-446D-8FDD-94E0A2ABA6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B5128AE-C3C2-4D60-9167-F94C48FF5AF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9937476-D392-4C21-8D17-4D3B914C60B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EFCFF813-87C0-4940-A91C-8AD5FFEA9CB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69E32DD5-2FDF-4B37-8C1B-B71D3C66BFC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B115F10-217B-4D10-BBC6-3CBD7B8CB4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A1348562-98AF-40BB-9CE0-742DF34640B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7F510F69-C405-404C-987A-A1B2CA622F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2A21E48-B266-4411-BC73-1F49AB54F45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17CBCF52-B716-4C05-A4FF-EC9CBFF8DEA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893C525D-A37E-4A1E-8B48-4D89336DF70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786F9AD-9567-470F-92E0-9D75147C94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2744722-333E-42A6-93A9-E72608630F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4D679346-C2D8-483E-AE83-DE5F843E97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A65249B3-F80C-4740-BE70-9813E1104EC5}"/>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C5E66955-B013-43BF-9690-F07CC5D7B65A}"/>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C4685E82-248E-4C73-96F6-0663F2E4ACA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16AF95CB-ED5A-4EE0-909E-718CF15152A5}"/>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722FAA79-C9D5-47A4-B0DC-E74933FA2642}"/>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ED5851D9-E2EF-40D3-A570-66D52957A74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85381AA2-F13A-4C59-AF18-1ABB81108A5B}"/>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2518852E-DCC1-46CE-98BC-240A736F9B36}"/>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C543E225-F800-44EE-9CC0-C9375EC4E189}"/>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5F8DF7FD-DE93-4499-82F0-648C9F77AB14}"/>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DA8A3A14-24AA-43E5-8F83-9E358F3CA8B2}"/>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6AB50E1-DE85-4BAD-A5D5-EA51E543F7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7BD480D-9584-40BF-B064-DDEEA82B6DC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EEFED768-565B-471B-8132-5CC671D414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591AE35-226D-4E2A-8F56-14D6C1B42FF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9C8D546-C715-4279-AE8C-0430BB4411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139853</xdr:rowOff>
    </xdr:from>
    <xdr:to>
      <xdr:col>55</xdr:col>
      <xdr:colOff>50800</xdr:colOff>
      <xdr:row>62</xdr:row>
      <xdr:rowOff>70003</xdr:rowOff>
    </xdr:to>
    <xdr:sp macro="" textlink="">
      <xdr:nvSpPr>
        <xdr:cNvPr id="242" name="楕円 241">
          <a:extLst>
            <a:ext uri="{FF2B5EF4-FFF2-40B4-BE49-F238E27FC236}">
              <a16:creationId xmlns:a16="http://schemas.microsoft.com/office/drawing/2014/main" id="{09DB2400-9492-443F-90F2-0450530D1323}"/>
            </a:ext>
          </a:extLst>
        </xdr:cNvPr>
        <xdr:cNvSpPr/>
      </xdr:nvSpPr>
      <xdr:spPr>
        <a:xfrm>
          <a:off x="104267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118280</xdr:rowOff>
    </xdr:from>
    <xdr:ext cx="469744" cy="259045"/>
    <xdr:sp macro="" textlink="">
      <xdr:nvSpPr>
        <xdr:cNvPr id="243" name="【体育館・プール】&#10;一人当たり面積該当値テキスト">
          <a:extLst>
            <a:ext uri="{FF2B5EF4-FFF2-40B4-BE49-F238E27FC236}">
              <a16:creationId xmlns:a16="http://schemas.microsoft.com/office/drawing/2014/main" id="{E58544E7-CBA5-495A-BA1D-6B9AA91C6215}"/>
            </a:ext>
          </a:extLst>
        </xdr:cNvPr>
        <xdr:cNvSpPr txBox="1"/>
      </xdr:nvSpPr>
      <xdr:spPr>
        <a:xfrm>
          <a:off x="10515600" y="1057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44" name="楕円 243">
          <a:extLst>
            <a:ext uri="{FF2B5EF4-FFF2-40B4-BE49-F238E27FC236}">
              <a16:creationId xmlns:a16="http://schemas.microsoft.com/office/drawing/2014/main" id="{AEB2634A-EA5D-4722-905A-DC192F135E96}"/>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19203</xdr:rowOff>
    </xdr:from>
    <xdr:to>
      <xdr:col>55</xdr:col>
      <xdr:colOff>0</xdr:colOff>
      <xdr:row>62</xdr:row>
      <xdr:rowOff>22860</xdr:rowOff>
    </xdr:to>
    <xdr:cxnSp macro="">
      <xdr:nvCxnSpPr>
        <xdr:cNvPr id="245" name="直線コネクタ 244">
          <a:extLst>
            <a:ext uri="{FF2B5EF4-FFF2-40B4-BE49-F238E27FC236}">
              <a16:creationId xmlns:a16="http://schemas.microsoft.com/office/drawing/2014/main" id="{4B263E0D-F53D-4BC9-B2B1-4CB71C3359EB}"/>
            </a:ext>
          </a:extLst>
        </xdr:cNvPr>
        <xdr:cNvCxnSpPr/>
      </xdr:nvCxnSpPr>
      <xdr:spPr>
        <a:xfrm flipV="1">
          <a:off x="9639300" y="1064910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146253</xdr:rowOff>
    </xdr:from>
    <xdr:to>
      <xdr:col>46</xdr:col>
      <xdr:colOff>38100</xdr:colOff>
      <xdr:row>62</xdr:row>
      <xdr:rowOff>76403</xdr:rowOff>
    </xdr:to>
    <xdr:sp macro="" textlink="">
      <xdr:nvSpPr>
        <xdr:cNvPr id="246" name="楕円 245">
          <a:extLst>
            <a:ext uri="{FF2B5EF4-FFF2-40B4-BE49-F238E27FC236}">
              <a16:creationId xmlns:a16="http://schemas.microsoft.com/office/drawing/2014/main" id="{C7F958E6-8B12-4EEF-A2A0-DFDE7069D54C}"/>
            </a:ext>
          </a:extLst>
        </xdr:cNvPr>
        <xdr:cNvSpPr/>
      </xdr:nvSpPr>
      <xdr:spPr>
        <a:xfrm>
          <a:off x="8699500" y="106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25603</xdr:rowOff>
    </xdr:to>
    <xdr:cxnSp macro="">
      <xdr:nvCxnSpPr>
        <xdr:cNvPr id="247" name="直線コネクタ 246">
          <a:extLst>
            <a:ext uri="{FF2B5EF4-FFF2-40B4-BE49-F238E27FC236}">
              <a16:creationId xmlns:a16="http://schemas.microsoft.com/office/drawing/2014/main" id="{92585581-DE16-4B6F-9992-A2C91AA8DAEE}"/>
            </a:ext>
          </a:extLst>
        </xdr:cNvPr>
        <xdr:cNvCxnSpPr/>
      </xdr:nvCxnSpPr>
      <xdr:spPr>
        <a:xfrm flipV="1">
          <a:off x="8750300" y="1065276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150825</xdr:rowOff>
    </xdr:from>
    <xdr:to>
      <xdr:col>41</xdr:col>
      <xdr:colOff>101600</xdr:colOff>
      <xdr:row>62</xdr:row>
      <xdr:rowOff>80975</xdr:rowOff>
    </xdr:to>
    <xdr:sp macro="" textlink="">
      <xdr:nvSpPr>
        <xdr:cNvPr id="248" name="楕円 247">
          <a:extLst>
            <a:ext uri="{FF2B5EF4-FFF2-40B4-BE49-F238E27FC236}">
              <a16:creationId xmlns:a16="http://schemas.microsoft.com/office/drawing/2014/main" id="{39B3B8A1-7EEA-490E-AA2B-E560EB739FE5}"/>
            </a:ext>
          </a:extLst>
        </xdr:cNvPr>
        <xdr:cNvSpPr/>
      </xdr:nvSpPr>
      <xdr:spPr>
        <a:xfrm>
          <a:off x="7810500" y="10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25603</xdr:rowOff>
    </xdr:from>
    <xdr:to>
      <xdr:col>45</xdr:col>
      <xdr:colOff>177800</xdr:colOff>
      <xdr:row>62</xdr:row>
      <xdr:rowOff>30175</xdr:rowOff>
    </xdr:to>
    <xdr:cxnSp macro="">
      <xdr:nvCxnSpPr>
        <xdr:cNvPr id="249" name="直線コネクタ 248">
          <a:extLst>
            <a:ext uri="{FF2B5EF4-FFF2-40B4-BE49-F238E27FC236}">
              <a16:creationId xmlns:a16="http://schemas.microsoft.com/office/drawing/2014/main" id="{3D86C019-F345-4DA7-B8B7-9D0151F71F14}"/>
            </a:ext>
          </a:extLst>
        </xdr:cNvPr>
        <xdr:cNvCxnSpPr/>
      </xdr:nvCxnSpPr>
      <xdr:spPr>
        <a:xfrm flipV="1">
          <a:off x="7861300" y="106555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149911</xdr:rowOff>
    </xdr:from>
    <xdr:to>
      <xdr:col>36</xdr:col>
      <xdr:colOff>165100</xdr:colOff>
      <xdr:row>62</xdr:row>
      <xdr:rowOff>80061</xdr:rowOff>
    </xdr:to>
    <xdr:sp macro="" textlink="">
      <xdr:nvSpPr>
        <xdr:cNvPr id="250" name="楕円 249">
          <a:extLst>
            <a:ext uri="{FF2B5EF4-FFF2-40B4-BE49-F238E27FC236}">
              <a16:creationId xmlns:a16="http://schemas.microsoft.com/office/drawing/2014/main" id="{03DC46D0-78CD-4E00-8935-1D2451470F17}"/>
            </a:ext>
          </a:extLst>
        </xdr:cNvPr>
        <xdr:cNvSpPr/>
      </xdr:nvSpPr>
      <xdr:spPr>
        <a:xfrm>
          <a:off x="6921500" y="106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29261</xdr:rowOff>
    </xdr:from>
    <xdr:to>
      <xdr:col>41</xdr:col>
      <xdr:colOff>50800</xdr:colOff>
      <xdr:row>62</xdr:row>
      <xdr:rowOff>30175</xdr:rowOff>
    </xdr:to>
    <xdr:cxnSp macro="">
      <xdr:nvCxnSpPr>
        <xdr:cNvPr id="251" name="直線コネクタ 250">
          <a:extLst>
            <a:ext uri="{FF2B5EF4-FFF2-40B4-BE49-F238E27FC236}">
              <a16:creationId xmlns:a16="http://schemas.microsoft.com/office/drawing/2014/main" id="{EF22D637-66F9-4C6B-A108-CC65380D8382}"/>
            </a:ext>
          </a:extLst>
        </xdr:cNvPr>
        <xdr:cNvCxnSpPr/>
      </xdr:nvCxnSpPr>
      <xdr:spPr>
        <a:xfrm>
          <a:off x="6972300" y="106591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E2038CFD-8EFF-4137-8B41-DEA2AAC0A85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A537ED0F-23F4-4EED-9046-80B233374F01}"/>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59417865-9DF9-419E-8C22-FDF3159B174A}"/>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D98346AF-1C68-4418-9BFA-51BF824A069F}"/>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56" name="n_1mainValue【体育館・プール】&#10;一人当たり面積">
          <a:extLst>
            <a:ext uri="{FF2B5EF4-FFF2-40B4-BE49-F238E27FC236}">
              <a16:creationId xmlns:a16="http://schemas.microsoft.com/office/drawing/2014/main" id="{4FE8C1E9-BB79-43CB-A0EB-F540FF94B22D}"/>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67530</xdr:rowOff>
    </xdr:from>
    <xdr:ext cx="469744" cy="259045"/>
    <xdr:sp macro="" textlink="">
      <xdr:nvSpPr>
        <xdr:cNvPr id="257" name="n_2mainValue【体育館・プール】&#10;一人当たり面積">
          <a:extLst>
            <a:ext uri="{FF2B5EF4-FFF2-40B4-BE49-F238E27FC236}">
              <a16:creationId xmlns:a16="http://schemas.microsoft.com/office/drawing/2014/main" id="{8091C31D-5146-4A6E-B55D-7D1400A4745D}"/>
            </a:ext>
          </a:extLst>
        </xdr:cNvPr>
        <xdr:cNvSpPr txBox="1"/>
      </xdr:nvSpPr>
      <xdr:spPr>
        <a:xfrm>
          <a:off x="8515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72102</xdr:rowOff>
    </xdr:from>
    <xdr:ext cx="469744" cy="259045"/>
    <xdr:sp macro="" textlink="">
      <xdr:nvSpPr>
        <xdr:cNvPr id="258" name="n_3mainValue【体育館・プール】&#10;一人当たり面積">
          <a:extLst>
            <a:ext uri="{FF2B5EF4-FFF2-40B4-BE49-F238E27FC236}">
              <a16:creationId xmlns:a16="http://schemas.microsoft.com/office/drawing/2014/main" id="{ABFEDFDC-269D-445D-9BB7-F471B80FD99B}"/>
            </a:ext>
          </a:extLst>
        </xdr:cNvPr>
        <xdr:cNvSpPr txBox="1"/>
      </xdr:nvSpPr>
      <xdr:spPr>
        <a:xfrm>
          <a:off x="7626427"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71188</xdr:rowOff>
    </xdr:from>
    <xdr:ext cx="469744" cy="259045"/>
    <xdr:sp macro="" textlink="">
      <xdr:nvSpPr>
        <xdr:cNvPr id="259" name="n_4mainValue【体育館・プール】&#10;一人当たり面積">
          <a:extLst>
            <a:ext uri="{FF2B5EF4-FFF2-40B4-BE49-F238E27FC236}">
              <a16:creationId xmlns:a16="http://schemas.microsoft.com/office/drawing/2014/main" id="{F1C88ABD-6EE0-485E-837D-1FEA3D314955}"/>
            </a:ext>
          </a:extLst>
        </xdr:cNvPr>
        <xdr:cNvSpPr txBox="1"/>
      </xdr:nvSpPr>
      <xdr:spPr>
        <a:xfrm>
          <a:off x="6737427"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7FF8F52-90E2-41DD-AF5C-CA488D47C60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5FD2853-3077-4039-9647-2B1EAEC3079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8E612410-B98C-4DC0-94D6-B691EB83A9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57B8579-94DB-45E9-B5E5-1043CA57E93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836F2126-E7C6-4CA5-85B1-7087060B5D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F320D68-E9D7-4F0D-9EF8-D72207BBAC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C6F4809-C61C-40E7-962E-99687D5C64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1BD0A43-A8AB-4264-89FB-1114E3C9016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A5840361-AB5B-45A0-A6D8-7B71291B94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8AA1FE36-AC62-43FE-9BC2-915AEE2731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441CD427-73B3-4990-B045-D1C338F304C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2FBAA8DB-D4C7-4167-8910-025AABFABF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35C26E07-3956-4FD2-B8C1-41A8C9BD78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7B1CF750-4924-4AFF-AD4D-593535B8B08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F2DC7C1F-D079-44ED-85AB-36E422EA78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9D2F43C6-1BB5-4525-A0AD-521E5B0304A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1BF1AE0F-8B37-4DBC-A54C-4E9EA2F0B1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873B34B2-2419-4903-BB50-BE40B6C86D4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6F93E31-7F50-48F0-84ED-D25C128E6A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BBE9ED25-DF42-41FF-8EE9-2911ECFCBDD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9D72D02-76A8-4E25-88EE-A7EB44B605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330BCEBC-A7AF-4BAC-9CC3-8492852DD5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5E30E4B0-1BF0-4AA3-BC76-C55B544767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FE50555B-D315-46AC-9B13-FDFDBAB2A42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A7059A41-DD39-4861-B9C6-0CC39DE2F5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80EB34C-948C-40C1-9D1D-D4FAE1E5DAA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D3EB39E8-4849-4066-A0C0-89BDE6831A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C6C41F58-C642-45EF-BD36-72F700166D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E005ECDA-643F-4862-8744-96C1F62A73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7630C653-EF29-414B-8D89-CD91994F35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EBFF2F51-D6E5-4B52-8015-F1C0D49484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8BCE67B-410D-409B-AA47-927CD776F8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EBA043C6-DBB3-4106-B5B3-90DCF8AB64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3D6AC0D4-8133-458D-9A7F-76103FABDF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84507F75-EB68-48ED-9962-02C6AE43CC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BC6AE454-A0C9-4C86-B7D2-99EFC7A27E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CBDAA362-B2BC-4E29-8F97-F82C370640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12F5CEAB-C2C6-40F1-BB38-D052F293623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76509AD2-78C5-4803-B301-D0FBB64E63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954E11CC-8633-483C-BDE7-FEDE6BA3417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0153EE97-8BD3-4CA5-AC56-D95E64FED18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0CEF95E4-F9DA-4398-8273-FDC4F4980EA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6F18B31B-0732-4019-8821-228DC379D43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E6C1DABF-C25A-4F0C-B9A3-6154A51642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7E36DF93-7AE7-499F-8C13-E925942139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F42197F7-8F12-4037-9795-490498FE437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8CCE9EC0-7EEA-4080-AEB9-22D473991B6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B9E996B6-C23F-4DEF-BC17-BB13F57FB4C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8" name="正方形/長方形 307">
          <a:extLst>
            <a:ext uri="{FF2B5EF4-FFF2-40B4-BE49-F238E27FC236}">
              <a16:creationId xmlns:a16="http://schemas.microsoft.com/office/drawing/2014/main" id="{20B4F51E-BEB7-4869-B1C9-9DC29E57B7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9" name="正方形/長方形 308">
          <a:extLst>
            <a:ext uri="{FF2B5EF4-FFF2-40B4-BE49-F238E27FC236}">
              <a16:creationId xmlns:a16="http://schemas.microsoft.com/office/drawing/2014/main" id="{B375D69D-9861-4E0B-A985-AE232761DC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0" name="正方形/長方形 309">
          <a:extLst>
            <a:ext uri="{FF2B5EF4-FFF2-40B4-BE49-F238E27FC236}">
              <a16:creationId xmlns:a16="http://schemas.microsoft.com/office/drawing/2014/main" id="{E1130018-93D8-45A7-9C55-42F1281B42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1" name="正方形/長方形 310">
          <a:extLst>
            <a:ext uri="{FF2B5EF4-FFF2-40B4-BE49-F238E27FC236}">
              <a16:creationId xmlns:a16="http://schemas.microsoft.com/office/drawing/2014/main" id="{62FE6E2E-99EE-49BC-BB00-D68A790B06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2" name="正方形/長方形 311">
          <a:extLst>
            <a:ext uri="{FF2B5EF4-FFF2-40B4-BE49-F238E27FC236}">
              <a16:creationId xmlns:a16="http://schemas.microsoft.com/office/drawing/2014/main" id="{96AD7590-4260-437E-941D-1618911537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3" name="正方形/長方形 312">
          <a:extLst>
            <a:ext uri="{FF2B5EF4-FFF2-40B4-BE49-F238E27FC236}">
              <a16:creationId xmlns:a16="http://schemas.microsoft.com/office/drawing/2014/main" id="{CA6E5386-1063-4BCA-A494-8F8F91CC80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4" name="正方形/長方形 313">
          <a:extLst>
            <a:ext uri="{FF2B5EF4-FFF2-40B4-BE49-F238E27FC236}">
              <a16:creationId xmlns:a16="http://schemas.microsoft.com/office/drawing/2014/main" id="{81DE6C53-8920-4C5D-AC6B-0574E9308C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5" name="正方形/長方形 314">
          <a:extLst>
            <a:ext uri="{FF2B5EF4-FFF2-40B4-BE49-F238E27FC236}">
              <a16:creationId xmlns:a16="http://schemas.microsoft.com/office/drawing/2014/main" id="{6FAE746D-0A71-40A3-BBF3-1DE0B940BE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6" name="テキスト ボックス 315">
          <a:extLst>
            <a:ext uri="{FF2B5EF4-FFF2-40B4-BE49-F238E27FC236}">
              <a16:creationId xmlns:a16="http://schemas.microsoft.com/office/drawing/2014/main" id="{3F9AF3B4-073A-4F69-8C75-AA5BC3DB1AF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7" name="直線コネクタ 316">
          <a:extLst>
            <a:ext uri="{FF2B5EF4-FFF2-40B4-BE49-F238E27FC236}">
              <a16:creationId xmlns:a16="http://schemas.microsoft.com/office/drawing/2014/main" id="{CF32D910-995B-4972-8FE6-577ADA847D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8" name="テキスト ボックス 317">
          <a:extLst>
            <a:ext uri="{FF2B5EF4-FFF2-40B4-BE49-F238E27FC236}">
              <a16:creationId xmlns:a16="http://schemas.microsoft.com/office/drawing/2014/main" id="{D459D09D-73F6-4AD2-A3E3-0D3ADED9E9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9" name="直線コネクタ 318">
          <a:extLst>
            <a:ext uri="{FF2B5EF4-FFF2-40B4-BE49-F238E27FC236}">
              <a16:creationId xmlns:a16="http://schemas.microsoft.com/office/drawing/2014/main" id="{8DEE6C6F-805F-4E58-8E8E-C74FF7D2034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0" name="テキスト ボックス 319">
          <a:extLst>
            <a:ext uri="{FF2B5EF4-FFF2-40B4-BE49-F238E27FC236}">
              <a16:creationId xmlns:a16="http://schemas.microsoft.com/office/drawing/2014/main" id="{ADE09F34-A176-4358-9428-B6A247DD6C0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1" name="直線コネクタ 320">
          <a:extLst>
            <a:ext uri="{FF2B5EF4-FFF2-40B4-BE49-F238E27FC236}">
              <a16:creationId xmlns:a16="http://schemas.microsoft.com/office/drawing/2014/main" id="{C408D3EE-4624-4B0C-8F91-FB033F09F1A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2" name="テキスト ボックス 321">
          <a:extLst>
            <a:ext uri="{FF2B5EF4-FFF2-40B4-BE49-F238E27FC236}">
              <a16:creationId xmlns:a16="http://schemas.microsoft.com/office/drawing/2014/main" id="{7B109DC4-3B7E-4A9E-8A02-06D987AC197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3" name="直線コネクタ 322">
          <a:extLst>
            <a:ext uri="{FF2B5EF4-FFF2-40B4-BE49-F238E27FC236}">
              <a16:creationId xmlns:a16="http://schemas.microsoft.com/office/drawing/2014/main" id="{7296A54C-4322-4391-857A-4C0139FA368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4" name="テキスト ボックス 323">
          <a:extLst>
            <a:ext uri="{FF2B5EF4-FFF2-40B4-BE49-F238E27FC236}">
              <a16:creationId xmlns:a16="http://schemas.microsoft.com/office/drawing/2014/main" id="{783F6CB4-AA3C-4C5C-A3BF-2AAFA945F8D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5" name="直線コネクタ 324">
          <a:extLst>
            <a:ext uri="{FF2B5EF4-FFF2-40B4-BE49-F238E27FC236}">
              <a16:creationId xmlns:a16="http://schemas.microsoft.com/office/drawing/2014/main" id="{EBF9E804-E336-4A11-B6DB-187E79178F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6" name="テキスト ボックス 325">
          <a:extLst>
            <a:ext uri="{FF2B5EF4-FFF2-40B4-BE49-F238E27FC236}">
              <a16:creationId xmlns:a16="http://schemas.microsoft.com/office/drawing/2014/main" id="{37353395-C3D3-4901-9A4F-79EB1654C7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7" name="直線コネクタ 326">
          <a:extLst>
            <a:ext uri="{FF2B5EF4-FFF2-40B4-BE49-F238E27FC236}">
              <a16:creationId xmlns:a16="http://schemas.microsoft.com/office/drawing/2014/main" id="{DFC71377-7648-4693-A962-DE0BA4C1556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8" name="テキスト ボックス 327">
          <a:extLst>
            <a:ext uri="{FF2B5EF4-FFF2-40B4-BE49-F238E27FC236}">
              <a16:creationId xmlns:a16="http://schemas.microsoft.com/office/drawing/2014/main" id="{DD8B8EF4-3386-42EF-BB2E-A52CC847D9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9" name="直線コネクタ 328">
          <a:extLst>
            <a:ext uri="{FF2B5EF4-FFF2-40B4-BE49-F238E27FC236}">
              <a16:creationId xmlns:a16="http://schemas.microsoft.com/office/drawing/2014/main" id="{1580A61D-050C-4F43-9EDA-72A57E99D8A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0" name="テキスト ボックス 329">
          <a:extLst>
            <a:ext uri="{FF2B5EF4-FFF2-40B4-BE49-F238E27FC236}">
              <a16:creationId xmlns:a16="http://schemas.microsoft.com/office/drawing/2014/main" id="{853318FA-478A-4F27-99F2-E6C7B198167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1" name="【保健センター・保健所】&#10;有形固定資産減価償却率グラフ枠">
          <a:extLst>
            <a:ext uri="{FF2B5EF4-FFF2-40B4-BE49-F238E27FC236}">
              <a16:creationId xmlns:a16="http://schemas.microsoft.com/office/drawing/2014/main" id="{341BAC61-1C08-4272-A66A-91FCEFA280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332" name="直線コネクタ 331">
          <a:extLst>
            <a:ext uri="{FF2B5EF4-FFF2-40B4-BE49-F238E27FC236}">
              <a16:creationId xmlns:a16="http://schemas.microsoft.com/office/drawing/2014/main" id="{A1BC4076-C019-41BA-85F1-9EB5F2FD1BA4}"/>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3" name="【保健センター・保健所】&#10;有形固定資産減価償却率最小値テキスト">
          <a:extLst>
            <a:ext uri="{FF2B5EF4-FFF2-40B4-BE49-F238E27FC236}">
              <a16:creationId xmlns:a16="http://schemas.microsoft.com/office/drawing/2014/main" id="{9CB3BB67-EEC2-455D-84F5-7710F8BD4326}"/>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4" name="直線コネクタ 333">
          <a:extLst>
            <a:ext uri="{FF2B5EF4-FFF2-40B4-BE49-F238E27FC236}">
              <a16:creationId xmlns:a16="http://schemas.microsoft.com/office/drawing/2014/main" id="{4250724B-13ED-4EE1-9143-496AF94D8D16}"/>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335" name="【保健センター・保健所】&#10;有形固定資産減価償却率最大値テキスト">
          <a:extLst>
            <a:ext uri="{FF2B5EF4-FFF2-40B4-BE49-F238E27FC236}">
              <a16:creationId xmlns:a16="http://schemas.microsoft.com/office/drawing/2014/main" id="{D76B34C3-E0F5-43E5-B4E5-D485CCDCB54E}"/>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336" name="直線コネクタ 335">
          <a:extLst>
            <a:ext uri="{FF2B5EF4-FFF2-40B4-BE49-F238E27FC236}">
              <a16:creationId xmlns:a16="http://schemas.microsoft.com/office/drawing/2014/main" id="{4BF71716-E931-4EBA-8980-0B938CF072D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337" name="【保健センター・保健所】&#10;有形固定資産減価償却率平均値テキスト">
          <a:extLst>
            <a:ext uri="{FF2B5EF4-FFF2-40B4-BE49-F238E27FC236}">
              <a16:creationId xmlns:a16="http://schemas.microsoft.com/office/drawing/2014/main" id="{C4AFBF38-F48C-4750-8F26-7F384B7B8918}"/>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338" name="フローチャート: 判断 337">
          <a:extLst>
            <a:ext uri="{FF2B5EF4-FFF2-40B4-BE49-F238E27FC236}">
              <a16:creationId xmlns:a16="http://schemas.microsoft.com/office/drawing/2014/main" id="{7B91C428-2314-4A52-A110-EFFBD76DC18C}"/>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339" name="フローチャート: 判断 338">
          <a:extLst>
            <a:ext uri="{FF2B5EF4-FFF2-40B4-BE49-F238E27FC236}">
              <a16:creationId xmlns:a16="http://schemas.microsoft.com/office/drawing/2014/main" id="{B77AE95A-E41D-413A-9E2F-D3BE3A54245E}"/>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340" name="フローチャート: 判断 339">
          <a:extLst>
            <a:ext uri="{FF2B5EF4-FFF2-40B4-BE49-F238E27FC236}">
              <a16:creationId xmlns:a16="http://schemas.microsoft.com/office/drawing/2014/main" id="{54185E97-2E9A-4221-A76A-16B3DF010569}"/>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341" name="フローチャート: 判断 340">
          <a:extLst>
            <a:ext uri="{FF2B5EF4-FFF2-40B4-BE49-F238E27FC236}">
              <a16:creationId xmlns:a16="http://schemas.microsoft.com/office/drawing/2014/main" id="{02D56D4C-7466-48B7-8ACE-8803DAFE5B8E}"/>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342" name="フローチャート: 判断 341">
          <a:extLst>
            <a:ext uri="{FF2B5EF4-FFF2-40B4-BE49-F238E27FC236}">
              <a16:creationId xmlns:a16="http://schemas.microsoft.com/office/drawing/2014/main" id="{37240926-F707-4D45-AED1-1C1AFFACF22F}"/>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EBE56985-CA81-49BC-BF3A-71793D6EAB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F0EAE59E-CF84-40D2-B43F-44291D1A12C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3550CAD7-D3C9-4A44-A776-7D52F84DDCC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F3E15AA-EB28-497E-9353-83A584D845E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731335E1-08B5-428A-8040-D6B807E004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348" name="楕円 347">
          <a:extLst>
            <a:ext uri="{FF2B5EF4-FFF2-40B4-BE49-F238E27FC236}">
              <a16:creationId xmlns:a16="http://schemas.microsoft.com/office/drawing/2014/main" id="{B8934DCC-3AEC-4ADF-BE47-79FC7C31D0DB}"/>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349" name="【保健センター・保健所】&#10;有形固定資産減価償却率該当値テキスト">
          <a:extLst>
            <a:ext uri="{FF2B5EF4-FFF2-40B4-BE49-F238E27FC236}">
              <a16:creationId xmlns:a16="http://schemas.microsoft.com/office/drawing/2014/main" id="{BF9A4114-8654-47C7-89BA-3802D8BB5BDB}"/>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350" name="楕円 349">
          <a:extLst>
            <a:ext uri="{FF2B5EF4-FFF2-40B4-BE49-F238E27FC236}">
              <a16:creationId xmlns:a16="http://schemas.microsoft.com/office/drawing/2014/main" id="{1F7E2938-BA93-46AF-9DA7-D058226B11B8}"/>
            </a:ext>
          </a:extLst>
        </xdr:cNvPr>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9525</xdr:rowOff>
    </xdr:to>
    <xdr:cxnSp macro="">
      <xdr:nvCxnSpPr>
        <xdr:cNvPr id="351" name="直線コネクタ 350">
          <a:extLst>
            <a:ext uri="{FF2B5EF4-FFF2-40B4-BE49-F238E27FC236}">
              <a16:creationId xmlns:a16="http://schemas.microsoft.com/office/drawing/2014/main" id="{F657386C-265A-42EB-BC36-0179B767C187}"/>
            </a:ext>
          </a:extLst>
        </xdr:cNvPr>
        <xdr:cNvCxnSpPr/>
      </xdr:nvCxnSpPr>
      <xdr:spPr>
        <a:xfrm>
          <a:off x="15481300" y="104279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352" name="楕円 351">
          <a:extLst>
            <a:ext uri="{FF2B5EF4-FFF2-40B4-BE49-F238E27FC236}">
              <a16:creationId xmlns:a16="http://schemas.microsoft.com/office/drawing/2014/main" id="{3345E6F9-3335-4E9D-9A09-5FA3F52B3D1E}"/>
            </a:ext>
          </a:extLst>
        </xdr:cNvPr>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140970</xdr:rowOff>
    </xdr:to>
    <xdr:cxnSp macro="">
      <xdr:nvCxnSpPr>
        <xdr:cNvPr id="353" name="直線コネクタ 352">
          <a:extLst>
            <a:ext uri="{FF2B5EF4-FFF2-40B4-BE49-F238E27FC236}">
              <a16:creationId xmlns:a16="http://schemas.microsoft.com/office/drawing/2014/main" id="{DC8ED97A-FE91-4C5E-8968-90B3DFB7F23E}"/>
            </a:ext>
          </a:extLst>
        </xdr:cNvPr>
        <xdr:cNvCxnSpPr/>
      </xdr:nvCxnSpPr>
      <xdr:spPr>
        <a:xfrm>
          <a:off x="14592300" y="1038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354" name="楕円 353">
          <a:extLst>
            <a:ext uri="{FF2B5EF4-FFF2-40B4-BE49-F238E27FC236}">
              <a16:creationId xmlns:a16="http://schemas.microsoft.com/office/drawing/2014/main" id="{D6FCD2B2-49A1-4F16-B3F9-B79F31D37598}"/>
            </a:ext>
          </a:extLst>
        </xdr:cNvPr>
        <xdr:cNvSpPr/>
      </xdr:nvSpPr>
      <xdr:spPr>
        <a:xfrm>
          <a:off x="13652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100965</xdr:rowOff>
    </xdr:from>
    <xdr:to>
      <xdr:col>76</xdr:col>
      <xdr:colOff>114300</xdr:colOff>
      <xdr:row>60</xdr:row>
      <xdr:rowOff>127635</xdr:rowOff>
    </xdr:to>
    <xdr:cxnSp macro="">
      <xdr:nvCxnSpPr>
        <xdr:cNvPr id="355" name="直線コネクタ 354">
          <a:extLst>
            <a:ext uri="{FF2B5EF4-FFF2-40B4-BE49-F238E27FC236}">
              <a16:creationId xmlns:a16="http://schemas.microsoft.com/office/drawing/2014/main" id="{49D9FCC4-8FD3-4886-BCB5-27B6CE20072B}"/>
            </a:ext>
          </a:extLst>
        </xdr:cNvPr>
        <xdr:cNvCxnSpPr/>
      </xdr:nvCxnSpPr>
      <xdr:spPr>
        <a:xfrm flipV="1">
          <a:off x="13703300" y="103879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356" name="楕円 355">
          <a:extLst>
            <a:ext uri="{FF2B5EF4-FFF2-40B4-BE49-F238E27FC236}">
              <a16:creationId xmlns:a16="http://schemas.microsoft.com/office/drawing/2014/main" id="{C8875C00-816D-4578-A83F-E5AE21545F41}"/>
            </a:ext>
          </a:extLst>
        </xdr:cNvPr>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127635</xdr:rowOff>
    </xdr:to>
    <xdr:cxnSp macro="">
      <xdr:nvCxnSpPr>
        <xdr:cNvPr id="357" name="直線コネクタ 356">
          <a:extLst>
            <a:ext uri="{FF2B5EF4-FFF2-40B4-BE49-F238E27FC236}">
              <a16:creationId xmlns:a16="http://schemas.microsoft.com/office/drawing/2014/main" id="{3A71392C-7F16-423F-A8F9-6E34471FAC83}"/>
            </a:ext>
          </a:extLst>
        </xdr:cNvPr>
        <xdr:cNvCxnSpPr/>
      </xdr:nvCxnSpPr>
      <xdr:spPr>
        <a:xfrm>
          <a:off x="12814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358" name="n_1aveValue【保健センター・保健所】&#10;有形固定資産減価償却率">
          <a:extLst>
            <a:ext uri="{FF2B5EF4-FFF2-40B4-BE49-F238E27FC236}">
              <a16:creationId xmlns:a16="http://schemas.microsoft.com/office/drawing/2014/main" id="{85BDAE84-1505-4BE0-A43B-53842F34CA3D}"/>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359" name="n_2aveValue【保健センター・保健所】&#10;有形固定資産減価償却率">
          <a:extLst>
            <a:ext uri="{FF2B5EF4-FFF2-40B4-BE49-F238E27FC236}">
              <a16:creationId xmlns:a16="http://schemas.microsoft.com/office/drawing/2014/main" id="{DCD148C1-5F15-4354-97B1-0CD8F7482BAA}"/>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360" name="n_3aveValue【保健センター・保健所】&#10;有形固定資産減価償却率">
          <a:extLst>
            <a:ext uri="{FF2B5EF4-FFF2-40B4-BE49-F238E27FC236}">
              <a16:creationId xmlns:a16="http://schemas.microsoft.com/office/drawing/2014/main" id="{05CDF2B0-A25D-427F-BC68-8BF11AD03FB5}"/>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361" name="n_4aveValue【保健センター・保健所】&#10;有形固定資産減価償却率">
          <a:extLst>
            <a:ext uri="{FF2B5EF4-FFF2-40B4-BE49-F238E27FC236}">
              <a16:creationId xmlns:a16="http://schemas.microsoft.com/office/drawing/2014/main" id="{AEA804A6-2320-4D94-B5F6-2DF5096539C2}"/>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362" name="n_1mainValue【保健センター・保健所】&#10;有形固定資産減価償却率">
          <a:extLst>
            <a:ext uri="{FF2B5EF4-FFF2-40B4-BE49-F238E27FC236}">
              <a16:creationId xmlns:a16="http://schemas.microsoft.com/office/drawing/2014/main" id="{6ED4B174-3AB3-4B3E-9530-F82DF5588E61}"/>
            </a:ext>
          </a:extLst>
        </xdr:cNvPr>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363" name="n_2mainValue【保健センター・保健所】&#10;有形固定資産減価償却率">
          <a:extLst>
            <a:ext uri="{FF2B5EF4-FFF2-40B4-BE49-F238E27FC236}">
              <a16:creationId xmlns:a16="http://schemas.microsoft.com/office/drawing/2014/main" id="{AAD1F898-4FFA-494D-BBDE-103B2F90826B}"/>
            </a:ext>
          </a:extLst>
        </xdr:cNvPr>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364" name="n_3mainValue【保健センター・保健所】&#10;有形固定資産減価償却率">
          <a:extLst>
            <a:ext uri="{FF2B5EF4-FFF2-40B4-BE49-F238E27FC236}">
              <a16:creationId xmlns:a16="http://schemas.microsoft.com/office/drawing/2014/main" id="{38408A04-7D82-4A67-AEC9-4F67768C58B0}"/>
            </a:ext>
          </a:extLst>
        </xdr:cNvPr>
        <xdr:cNvSpPr txBox="1"/>
      </xdr:nvSpPr>
      <xdr:spPr>
        <a:xfrm>
          <a:off x="13500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365" name="n_4mainValue【保健センター・保健所】&#10;有形固定資産減価償却率">
          <a:extLst>
            <a:ext uri="{FF2B5EF4-FFF2-40B4-BE49-F238E27FC236}">
              <a16:creationId xmlns:a16="http://schemas.microsoft.com/office/drawing/2014/main" id="{9F7D5F39-5563-4AED-9519-272300CE8CB5}"/>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6" name="正方形/長方形 365">
          <a:extLst>
            <a:ext uri="{FF2B5EF4-FFF2-40B4-BE49-F238E27FC236}">
              <a16:creationId xmlns:a16="http://schemas.microsoft.com/office/drawing/2014/main" id="{CD6B93B6-FDD5-46F9-9453-A246F3A3546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7" name="正方形/長方形 366">
          <a:extLst>
            <a:ext uri="{FF2B5EF4-FFF2-40B4-BE49-F238E27FC236}">
              <a16:creationId xmlns:a16="http://schemas.microsoft.com/office/drawing/2014/main" id="{EA8589E8-AA9C-4C24-88A1-8E77C2144F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8" name="正方形/長方形 367">
          <a:extLst>
            <a:ext uri="{FF2B5EF4-FFF2-40B4-BE49-F238E27FC236}">
              <a16:creationId xmlns:a16="http://schemas.microsoft.com/office/drawing/2014/main" id="{5671DE9E-7F46-4004-BDC0-5535E857B34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9" name="正方形/長方形 368">
          <a:extLst>
            <a:ext uri="{FF2B5EF4-FFF2-40B4-BE49-F238E27FC236}">
              <a16:creationId xmlns:a16="http://schemas.microsoft.com/office/drawing/2014/main" id="{A8DE3AE2-238B-4F10-B711-C6307DB41A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0" name="正方形/長方形 369">
          <a:extLst>
            <a:ext uri="{FF2B5EF4-FFF2-40B4-BE49-F238E27FC236}">
              <a16:creationId xmlns:a16="http://schemas.microsoft.com/office/drawing/2014/main" id="{3384E374-0354-4EE8-986B-A1D092F9F9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1" name="正方形/長方形 370">
          <a:extLst>
            <a:ext uri="{FF2B5EF4-FFF2-40B4-BE49-F238E27FC236}">
              <a16:creationId xmlns:a16="http://schemas.microsoft.com/office/drawing/2014/main" id="{1F896AAE-DEDD-4B25-A5D6-8B8E3222D2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2" name="正方形/長方形 371">
          <a:extLst>
            <a:ext uri="{FF2B5EF4-FFF2-40B4-BE49-F238E27FC236}">
              <a16:creationId xmlns:a16="http://schemas.microsoft.com/office/drawing/2014/main" id="{2DA1485C-3B93-42A7-81AB-3161BE3259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3" name="正方形/長方形 372">
          <a:extLst>
            <a:ext uri="{FF2B5EF4-FFF2-40B4-BE49-F238E27FC236}">
              <a16:creationId xmlns:a16="http://schemas.microsoft.com/office/drawing/2014/main" id="{CE1422B6-4D58-4527-AF55-B32816A94A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4" name="テキスト ボックス 373">
          <a:extLst>
            <a:ext uri="{FF2B5EF4-FFF2-40B4-BE49-F238E27FC236}">
              <a16:creationId xmlns:a16="http://schemas.microsoft.com/office/drawing/2014/main" id="{2628A585-3550-41A5-89FF-96266007C81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5" name="直線コネクタ 374">
          <a:extLst>
            <a:ext uri="{FF2B5EF4-FFF2-40B4-BE49-F238E27FC236}">
              <a16:creationId xmlns:a16="http://schemas.microsoft.com/office/drawing/2014/main" id="{50BDF13C-976E-44FA-9D75-0EEC5FE76EA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6" name="直線コネクタ 375">
          <a:extLst>
            <a:ext uri="{FF2B5EF4-FFF2-40B4-BE49-F238E27FC236}">
              <a16:creationId xmlns:a16="http://schemas.microsoft.com/office/drawing/2014/main" id="{21CA610A-1C97-4D66-B447-21D1537016D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7" name="テキスト ボックス 376">
          <a:extLst>
            <a:ext uri="{FF2B5EF4-FFF2-40B4-BE49-F238E27FC236}">
              <a16:creationId xmlns:a16="http://schemas.microsoft.com/office/drawing/2014/main" id="{8A65CF36-981A-436A-BDF8-DF4A6B4F0B9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8" name="直線コネクタ 377">
          <a:extLst>
            <a:ext uri="{FF2B5EF4-FFF2-40B4-BE49-F238E27FC236}">
              <a16:creationId xmlns:a16="http://schemas.microsoft.com/office/drawing/2014/main" id="{9282E27C-1F31-4F20-A0D8-7D74AF97A54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9" name="テキスト ボックス 378">
          <a:extLst>
            <a:ext uri="{FF2B5EF4-FFF2-40B4-BE49-F238E27FC236}">
              <a16:creationId xmlns:a16="http://schemas.microsoft.com/office/drawing/2014/main" id="{0ECE841B-4236-4394-A5D2-2F930D5DDAD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0" name="直線コネクタ 379">
          <a:extLst>
            <a:ext uri="{FF2B5EF4-FFF2-40B4-BE49-F238E27FC236}">
              <a16:creationId xmlns:a16="http://schemas.microsoft.com/office/drawing/2014/main" id="{51FDB630-1EA1-4CDE-AA96-4BB63D617F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1" name="テキスト ボックス 380">
          <a:extLst>
            <a:ext uri="{FF2B5EF4-FFF2-40B4-BE49-F238E27FC236}">
              <a16:creationId xmlns:a16="http://schemas.microsoft.com/office/drawing/2014/main" id="{3A11EED4-A3D3-4590-A244-8A475C1C201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2" name="直線コネクタ 381">
          <a:extLst>
            <a:ext uri="{FF2B5EF4-FFF2-40B4-BE49-F238E27FC236}">
              <a16:creationId xmlns:a16="http://schemas.microsoft.com/office/drawing/2014/main" id="{D9060116-3538-4400-BF1E-CF009DAFB9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3" name="テキスト ボックス 382">
          <a:extLst>
            <a:ext uri="{FF2B5EF4-FFF2-40B4-BE49-F238E27FC236}">
              <a16:creationId xmlns:a16="http://schemas.microsoft.com/office/drawing/2014/main" id="{26376615-1F6E-460F-8E86-C9085B659E9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4" name="直線コネクタ 383">
          <a:extLst>
            <a:ext uri="{FF2B5EF4-FFF2-40B4-BE49-F238E27FC236}">
              <a16:creationId xmlns:a16="http://schemas.microsoft.com/office/drawing/2014/main" id="{9FED4819-0BEC-4881-BEB1-42FCAA09BE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5" name="テキスト ボックス 384">
          <a:extLst>
            <a:ext uri="{FF2B5EF4-FFF2-40B4-BE49-F238E27FC236}">
              <a16:creationId xmlns:a16="http://schemas.microsoft.com/office/drawing/2014/main" id="{C1A498AE-5074-4986-AA5B-AF3FCA56B7A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443E1217-63CE-46C8-A273-4D3AFC5814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C855BD20-631F-4172-949E-02144E9557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1FF8AB50-F291-4167-87FB-30692602797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389" name="直線コネクタ 388">
          <a:extLst>
            <a:ext uri="{FF2B5EF4-FFF2-40B4-BE49-F238E27FC236}">
              <a16:creationId xmlns:a16="http://schemas.microsoft.com/office/drawing/2014/main" id="{24D24239-8C7D-42AC-88D4-DE949D8F4E9D}"/>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8D1D1461-AA1C-4FE3-B056-AA221A70DD75}"/>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1" name="直線コネクタ 390">
          <a:extLst>
            <a:ext uri="{FF2B5EF4-FFF2-40B4-BE49-F238E27FC236}">
              <a16:creationId xmlns:a16="http://schemas.microsoft.com/office/drawing/2014/main" id="{9B8CCEC9-E021-4C11-8200-994B785B9BF9}"/>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AAA05F6B-DB2F-4FCE-9778-B100C90A3DD3}"/>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3" name="直線コネクタ 392">
          <a:extLst>
            <a:ext uri="{FF2B5EF4-FFF2-40B4-BE49-F238E27FC236}">
              <a16:creationId xmlns:a16="http://schemas.microsoft.com/office/drawing/2014/main" id="{886B65B5-BB29-40F8-AD2A-FE0CA2319B02}"/>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8B167B28-8E5E-4DCA-B915-FB69AEBFA4E2}"/>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395" name="フローチャート: 判断 394">
          <a:extLst>
            <a:ext uri="{FF2B5EF4-FFF2-40B4-BE49-F238E27FC236}">
              <a16:creationId xmlns:a16="http://schemas.microsoft.com/office/drawing/2014/main" id="{930D24B2-4029-4508-8C21-964B5F7D9248}"/>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396" name="フローチャート: 判断 395">
          <a:extLst>
            <a:ext uri="{FF2B5EF4-FFF2-40B4-BE49-F238E27FC236}">
              <a16:creationId xmlns:a16="http://schemas.microsoft.com/office/drawing/2014/main" id="{70DEFB62-B0A7-4461-9EC6-3E6D3FD90D87}"/>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7" name="フローチャート: 判断 396">
          <a:extLst>
            <a:ext uri="{FF2B5EF4-FFF2-40B4-BE49-F238E27FC236}">
              <a16:creationId xmlns:a16="http://schemas.microsoft.com/office/drawing/2014/main" id="{E7A15A96-112E-485D-A4BD-B890B0368471}"/>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398" name="フローチャート: 判断 397">
          <a:extLst>
            <a:ext uri="{FF2B5EF4-FFF2-40B4-BE49-F238E27FC236}">
              <a16:creationId xmlns:a16="http://schemas.microsoft.com/office/drawing/2014/main" id="{8C5E97F1-C719-4D18-B9D0-D6F917E86AF9}"/>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399" name="フローチャート: 判断 398">
          <a:extLst>
            <a:ext uri="{FF2B5EF4-FFF2-40B4-BE49-F238E27FC236}">
              <a16:creationId xmlns:a16="http://schemas.microsoft.com/office/drawing/2014/main" id="{01D4D7BD-1B59-4114-BE31-DB47A08A1362}"/>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61B28004-F25F-44F6-9C3D-F1E95EAEAD4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A80D82FD-5C99-4D72-BA8B-BB64C4D9A8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BA4FE1DE-5037-4940-8EC1-2B59FA87DC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3ED159EB-76BF-428F-81D2-9A8307AA30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716C62C9-1102-4322-9EE6-E796358B16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405" name="楕円 404">
          <a:extLst>
            <a:ext uri="{FF2B5EF4-FFF2-40B4-BE49-F238E27FC236}">
              <a16:creationId xmlns:a16="http://schemas.microsoft.com/office/drawing/2014/main" id="{FAA73FFE-41DA-42BA-A57D-ECFCEC3F9D7C}"/>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4EBFA3BC-A3DE-43D9-A465-BBC0579C88D6}"/>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407" name="楕円 406">
          <a:extLst>
            <a:ext uri="{FF2B5EF4-FFF2-40B4-BE49-F238E27FC236}">
              <a16:creationId xmlns:a16="http://schemas.microsoft.com/office/drawing/2014/main" id="{30E45987-7490-4D9A-92AD-49428F7E22F1}"/>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408" name="直線コネクタ 407">
          <a:extLst>
            <a:ext uri="{FF2B5EF4-FFF2-40B4-BE49-F238E27FC236}">
              <a16:creationId xmlns:a16="http://schemas.microsoft.com/office/drawing/2014/main" id="{D30B7EE1-A306-4094-880A-A10AEE1DC11E}"/>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409" name="楕円 408">
          <a:extLst>
            <a:ext uri="{FF2B5EF4-FFF2-40B4-BE49-F238E27FC236}">
              <a16:creationId xmlns:a16="http://schemas.microsoft.com/office/drawing/2014/main" id="{4E9A98CF-165E-4181-8025-8D2D308A561F}"/>
            </a:ext>
          </a:extLst>
        </xdr:cNvPr>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410" name="直線コネクタ 409">
          <a:extLst>
            <a:ext uri="{FF2B5EF4-FFF2-40B4-BE49-F238E27FC236}">
              <a16:creationId xmlns:a16="http://schemas.microsoft.com/office/drawing/2014/main" id="{3F59FA1F-BBB5-406D-B2FB-504FEB02DD4A}"/>
            </a:ext>
          </a:extLst>
        </xdr:cNvPr>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158750</xdr:rowOff>
    </xdr:from>
    <xdr:to>
      <xdr:col>102</xdr:col>
      <xdr:colOff>165100</xdr:colOff>
      <xdr:row>63</xdr:row>
      <xdr:rowOff>88900</xdr:rowOff>
    </xdr:to>
    <xdr:sp macro="" textlink="">
      <xdr:nvSpPr>
        <xdr:cNvPr id="411" name="楕円 410">
          <a:extLst>
            <a:ext uri="{FF2B5EF4-FFF2-40B4-BE49-F238E27FC236}">
              <a16:creationId xmlns:a16="http://schemas.microsoft.com/office/drawing/2014/main" id="{E9E1E0E2-6558-41AD-BECC-A85DFEBCD527}"/>
            </a:ext>
          </a:extLst>
        </xdr:cNvPr>
        <xdr:cNvSpPr/>
      </xdr:nvSpPr>
      <xdr:spPr>
        <a:xfrm>
          <a:off x="19494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38100</xdr:rowOff>
    </xdr:to>
    <xdr:cxnSp macro="">
      <xdr:nvCxnSpPr>
        <xdr:cNvPr id="412" name="直線コネクタ 411">
          <a:extLst>
            <a:ext uri="{FF2B5EF4-FFF2-40B4-BE49-F238E27FC236}">
              <a16:creationId xmlns:a16="http://schemas.microsoft.com/office/drawing/2014/main" id="{4C8733D3-16CE-40FF-857A-B5B5AFB40152}"/>
            </a:ext>
          </a:extLst>
        </xdr:cNvPr>
        <xdr:cNvCxnSpPr/>
      </xdr:nvCxnSpPr>
      <xdr:spPr>
        <a:xfrm flipV="1">
          <a:off x="19545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158750</xdr:rowOff>
    </xdr:from>
    <xdr:to>
      <xdr:col>98</xdr:col>
      <xdr:colOff>38100</xdr:colOff>
      <xdr:row>63</xdr:row>
      <xdr:rowOff>88900</xdr:rowOff>
    </xdr:to>
    <xdr:sp macro="" textlink="">
      <xdr:nvSpPr>
        <xdr:cNvPr id="413" name="楕円 412">
          <a:extLst>
            <a:ext uri="{FF2B5EF4-FFF2-40B4-BE49-F238E27FC236}">
              <a16:creationId xmlns:a16="http://schemas.microsoft.com/office/drawing/2014/main" id="{DCEAE4D1-58DE-43E7-94EC-021536A4D757}"/>
            </a:ext>
          </a:extLst>
        </xdr:cNvPr>
        <xdr:cNvSpPr/>
      </xdr:nvSpPr>
      <xdr:spPr>
        <a:xfrm>
          <a:off x="18605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38100</xdr:rowOff>
    </xdr:from>
    <xdr:to>
      <xdr:col>102</xdr:col>
      <xdr:colOff>114300</xdr:colOff>
      <xdr:row>63</xdr:row>
      <xdr:rowOff>38100</xdr:rowOff>
    </xdr:to>
    <xdr:cxnSp macro="">
      <xdr:nvCxnSpPr>
        <xdr:cNvPr id="414" name="直線コネクタ 413">
          <a:extLst>
            <a:ext uri="{FF2B5EF4-FFF2-40B4-BE49-F238E27FC236}">
              <a16:creationId xmlns:a16="http://schemas.microsoft.com/office/drawing/2014/main" id="{6371EFC6-E1AA-41A1-9125-C18991E8FE7D}"/>
            </a:ext>
          </a:extLst>
        </xdr:cNvPr>
        <xdr:cNvCxnSpPr/>
      </xdr:nvCxnSpPr>
      <xdr:spPr>
        <a:xfrm>
          <a:off x="18656300" y="1083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415" name="n_1aveValue【保健センター・保健所】&#10;一人当たり面積">
          <a:extLst>
            <a:ext uri="{FF2B5EF4-FFF2-40B4-BE49-F238E27FC236}">
              <a16:creationId xmlns:a16="http://schemas.microsoft.com/office/drawing/2014/main" id="{0BCFBB41-85DF-45E0-8919-5158CF37D532}"/>
            </a:ext>
          </a:extLst>
        </xdr:cNvPr>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416" name="n_2aveValue【保健センター・保健所】&#10;一人当たり面積">
          <a:extLst>
            <a:ext uri="{FF2B5EF4-FFF2-40B4-BE49-F238E27FC236}">
              <a16:creationId xmlns:a16="http://schemas.microsoft.com/office/drawing/2014/main" id="{C36DE2BF-0D92-41FE-9C8B-460B30333B7C}"/>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417" name="n_3aveValue【保健センター・保健所】&#10;一人当たり面積">
          <a:extLst>
            <a:ext uri="{FF2B5EF4-FFF2-40B4-BE49-F238E27FC236}">
              <a16:creationId xmlns:a16="http://schemas.microsoft.com/office/drawing/2014/main" id="{BC393F01-B6D8-49A8-B000-6E6C2E4A6B52}"/>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418" name="n_4aveValue【保健センター・保健所】&#10;一人当たり面積">
          <a:extLst>
            <a:ext uri="{FF2B5EF4-FFF2-40B4-BE49-F238E27FC236}">
              <a16:creationId xmlns:a16="http://schemas.microsoft.com/office/drawing/2014/main" id="{7F699807-C85A-4843-A997-A628956B8F1C}"/>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419" name="n_1mainValue【保健センター・保健所】&#10;一人当たり面積">
          <a:extLst>
            <a:ext uri="{FF2B5EF4-FFF2-40B4-BE49-F238E27FC236}">
              <a16:creationId xmlns:a16="http://schemas.microsoft.com/office/drawing/2014/main" id="{0E0E57FB-E5CD-4FBB-84D4-EB9AB1210985}"/>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420" name="n_2mainValue【保健センター・保健所】&#10;一人当たり面積">
          <a:extLst>
            <a:ext uri="{FF2B5EF4-FFF2-40B4-BE49-F238E27FC236}">
              <a16:creationId xmlns:a16="http://schemas.microsoft.com/office/drawing/2014/main" id="{5A9129A0-ACF4-4F94-8E00-D180414608F3}"/>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80027</xdr:rowOff>
    </xdr:from>
    <xdr:ext cx="469744" cy="259045"/>
    <xdr:sp macro="" textlink="">
      <xdr:nvSpPr>
        <xdr:cNvPr id="421" name="n_3mainValue【保健センター・保健所】&#10;一人当たり面積">
          <a:extLst>
            <a:ext uri="{FF2B5EF4-FFF2-40B4-BE49-F238E27FC236}">
              <a16:creationId xmlns:a16="http://schemas.microsoft.com/office/drawing/2014/main" id="{E34B18D0-3AC9-4937-B5CC-038658D33EED}"/>
            </a:ext>
          </a:extLst>
        </xdr:cNvPr>
        <xdr:cNvSpPr txBox="1"/>
      </xdr:nvSpPr>
      <xdr:spPr>
        <a:xfrm>
          <a:off x="19310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80027</xdr:rowOff>
    </xdr:from>
    <xdr:ext cx="469744" cy="259045"/>
    <xdr:sp macro="" textlink="">
      <xdr:nvSpPr>
        <xdr:cNvPr id="422" name="n_4mainValue【保健センター・保健所】&#10;一人当たり面積">
          <a:extLst>
            <a:ext uri="{FF2B5EF4-FFF2-40B4-BE49-F238E27FC236}">
              <a16:creationId xmlns:a16="http://schemas.microsoft.com/office/drawing/2014/main" id="{E0C45CFF-90AE-4432-9813-C67A6ABC3CED}"/>
            </a:ext>
          </a:extLst>
        </xdr:cNvPr>
        <xdr:cNvSpPr txBox="1"/>
      </xdr:nvSpPr>
      <xdr:spPr>
        <a:xfrm>
          <a:off x="18421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A5A768A9-0F5B-4BE4-ADFC-423E765BF8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A80CB49E-131B-4B25-B766-3F955A476C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FD0FAC7B-1512-43E5-9D24-9F2B0DD139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32B99DE2-6BA4-4C13-B70E-D110D8FCA1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F810CE66-84F8-4951-8F79-B552C406EE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6C212568-E4D8-462A-A8C7-FEF5AD0023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8518B827-C98D-4E96-A920-53169AFF3A0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6616C2E1-C944-4E24-BA30-5558F7D84D3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9E783BF2-B03B-455B-BBDA-C66D865C0D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ED53056E-7D24-474D-8A55-B6CF17B732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BB74388F-D47D-4A59-A050-44CBEB2F87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6ED05068-685F-4037-AF8D-5B846B902E7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0D9289AF-FFFC-4AA8-A87E-EF95C62C73F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BBE85889-0062-4787-9EE9-F5065B887E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9ED9FE50-AC5B-4C0F-9B0D-03B8DD8FEB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4E4F6BB1-5E8E-4CA7-BCC0-CBF8E3218C3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4684DEE9-7ADC-4F74-ACEB-6D8A047B9D9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4538E9B6-4B91-4A79-8B40-FD4C2D725EE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3DDE1405-8F53-40AE-9B38-1935C0BB648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FC4D8E55-C8B1-4153-A84F-EF427915A9B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3" name="テキスト ボックス 442">
          <a:extLst>
            <a:ext uri="{FF2B5EF4-FFF2-40B4-BE49-F238E27FC236}">
              <a16:creationId xmlns:a16="http://schemas.microsoft.com/office/drawing/2014/main" id="{38AA8F54-3EA9-4381-A307-E7B8056DAAB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95B3300C-2AED-49D4-89C8-B77C5A42DC6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5" name="テキスト ボックス 444">
          <a:extLst>
            <a:ext uri="{FF2B5EF4-FFF2-40B4-BE49-F238E27FC236}">
              <a16:creationId xmlns:a16="http://schemas.microsoft.com/office/drawing/2014/main" id="{3694FFDC-C0EC-4FA6-A8EE-E3AA9A3F99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51C07BEA-AC94-4DB9-8A24-0589B24C1B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447" name="直線コネクタ 446">
          <a:extLst>
            <a:ext uri="{FF2B5EF4-FFF2-40B4-BE49-F238E27FC236}">
              <a16:creationId xmlns:a16="http://schemas.microsoft.com/office/drawing/2014/main" id="{CB009047-9ACC-4B43-A428-7288A8B328A6}"/>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448" name="【消防施設】&#10;有形固定資産減価償却率最小値テキスト">
          <a:extLst>
            <a:ext uri="{FF2B5EF4-FFF2-40B4-BE49-F238E27FC236}">
              <a16:creationId xmlns:a16="http://schemas.microsoft.com/office/drawing/2014/main" id="{3A571496-C0F1-4B28-A14B-3BCA493C781C}"/>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449" name="直線コネクタ 448">
          <a:extLst>
            <a:ext uri="{FF2B5EF4-FFF2-40B4-BE49-F238E27FC236}">
              <a16:creationId xmlns:a16="http://schemas.microsoft.com/office/drawing/2014/main" id="{D813E709-04ED-4D18-9E35-8751F3779882}"/>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50" name="【消防施設】&#10;有形固定資産減価償却率最大値テキスト">
          <a:extLst>
            <a:ext uri="{FF2B5EF4-FFF2-40B4-BE49-F238E27FC236}">
              <a16:creationId xmlns:a16="http://schemas.microsoft.com/office/drawing/2014/main" id="{820A30C2-34C2-467F-8FDC-ADF44B076718}"/>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51" name="直線コネクタ 450">
          <a:extLst>
            <a:ext uri="{FF2B5EF4-FFF2-40B4-BE49-F238E27FC236}">
              <a16:creationId xmlns:a16="http://schemas.microsoft.com/office/drawing/2014/main" id="{C178B395-6C68-4C4A-BDD4-0857E893E223}"/>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97DA268C-1D42-46F8-B3F7-E5558D94B4A9}"/>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453" name="フローチャート: 判断 452">
          <a:extLst>
            <a:ext uri="{FF2B5EF4-FFF2-40B4-BE49-F238E27FC236}">
              <a16:creationId xmlns:a16="http://schemas.microsoft.com/office/drawing/2014/main" id="{B79658C3-B321-405A-B3A3-0CD6DB0FBFC2}"/>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454" name="フローチャート: 判断 453">
          <a:extLst>
            <a:ext uri="{FF2B5EF4-FFF2-40B4-BE49-F238E27FC236}">
              <a16:creationId xmlns:a16="http://schemas.microsoft.com/office/drawing/2014/main" id="{FF47F17A-A966-4368-A352-0570BC2E35CC}"/>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455" name="フローチャート: 判断 454">
          <a:extLst>
            <a:ext uri="{FF2B5EF4-FFF2-40B4-BE49-F238E27FC236}">
              <a16:creationId xmlns:a16="http://schemas.microsoft.com/office/drawing/2014/main" id="{780A5D26-6FDE-4DC1-946C-55156AA81834}"/>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6" name="フローチャート: 判断 455">
          <a:extLst>
            <a:ext uri="{FF2B5EF4-FFF2-40B4-BE49-F238E27FC236}">
              <a16:creationId xmlns:a16="http://schemas.microsoft.com/office/drawing/2014/main" id="{20AE8633-F827-4813-BB62-D909DA974DD7}"/>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457" name="フローチャート: 判断 456">
          <a:extLst>
            <a:ext uri="{FF2B5EF4-FFF2-40B4-BE49-F238E27FC236}">
              <a16:creationId xmlns:a16="http://schemas.microsoft.com/office/drawing/2014/main" id="{1A862F4B-DCC7-4F9A-8EAF-CD09291E3753}"/>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DC3D8D6-8B40-43F8-B6B9-700ECE01DE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EFE343E5-F0B6-4EE9-BEF3-BCB8896ACCB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6C36C8FC-91D0-4A4B-BD6D-68F2EA41B96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8BF35EB5-4178-4283-9C10-BF8A453557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9541ACF1-69BD-4159-9114-E00EF7DCE20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463" name="楕円 462">
          <a:extLst>
            <a:ext uri="{FF2B5EF4-FFF2-40B4-BE49-F238E27FC236}">
              <a16:creationId xmlns:a16="http://schemas.microsoft.com/office/drawing/2014/main" id="{6E3219E6-772C-4625-9715-1E8AD7E99D72}"/>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41EFD402-5EA8-40FB-8792-C043C47A2A79}"/>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71120</xdr:rowOff>
    </xdr:from>
    <xdr:to>
      <xdr:col>81</xdr:col>
      <xdr:colOff>101600</xdr:colOff>
      <xdr:row>84</xdr:row>
      <xdr:rowOff>1270</xdr:rowOff>
    </xdr:to>
    <xdr:sp macro="" textlink="">
      <xdr:nvSpPr>
        <xdr:cNvPr id="465" name="楕円 464">
          <a:extLst>
            <a:ext uri="{FF2B5EF4-FFF2-40B4-BE49-F238E27FC236}">
              <a16:creationId xmlns:a16="http://schemas.microsoft.com/office/drawing/2014/main" id="{B6151485-4220-4318-8A2F-045DE8C61019}"/>
            </a:ext>
          </a:extLst>
        </xdr:cNvPr>
        <xdr:cNvSpPr/>
      </xdr:nvSpPr>
      <xdr:spPr>
        <a:xfrm>
          <a:off x="1543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121920</xdr:rowOff>
    </xdr:from>
    <xdr:to>
      <xdr:col>85</xdr:col>
      <xdr:colOff>127000</xdr:colOff>
      <xdr:row>84</xdr:row>
      <xdr:rowOff>3811</xdr:rowOff>
    </xdr:to>
    <xdr:cxnSp macro="">
      <xdr:nvCxnSpPr>
        <xdr:cNvPr id="466" name="直線コネクタ 465">
          <a:extLst>
            <a:ext uri="{FF2B5EF4-FFF2-40B4-BE49-F238E27FC236}">
              <a16:creationId xmlns:a16="http://schemas.microsoft.com/office/drawing/2014/main" id="{AFD9678A-FF0C-4486-91A9-5702F923A993}"/>
            </a:ext>
          </a:extLst>
        </xdr:cNvPr>
        <xdr:cNvCxnSpPr/>
      </xdr:nvCxnSpPr>
      <xdr:spPr>
        <a:xfrm>
          <a:off x="15481300" y="143522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467" name="楕円 466">
          <a:extLst>
            <a:ext uri="{FF2B5EF4-FFF2-40B4-BE49-F238E27FC236}">
              <a16:creationId xmlns:a16="http://schemas.microsoft.com/office/drawing/2014/main" id="{D4BE3390-F0C7-4555-8C49-3AC67FB5AD21}"/>
            </a:ext>
          </a:extLst>
        </xdr:cNvPr>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83</xdr:row>
      <xdr:rowOff>121920</xdr:rowOff>
    </xdr:to>
    <xdr:cxnSp macro="">
      <xdr:nvCxnSpPr>
        <xdr:cNvPr id="468" name="直線コネクタ 467">
          <a:extLst>
            <a:ext uri="{FF2B5EF4-FFF2-40B4-BE49-F238E27FC236}">
              <a16:creationId xmlns:a16="http://schemas.microsoft.com/office/drawing/2014/main" id="{DEA397D0-C427-40D1-97FD-A119BEE5482B}"/>
            </a:ext>
          </a:extLst>
        </xdr:cNvPr>
        <xdr:cNvCxnSpPr/>
      </xdr:nvCxnSpPr>
      <xdr:spPr>
        <a:xfrm>
          <a:off x="14592300" y="142894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118745</xdr:rowOff>
    </xdr:from>
    <xdr:to>
      <xdr:col>72</xdr:col>
      <xdr:colOff>38100</xdr:colOff>
      <xdr:row>83</xdr:row>
      <xdr:rowOff>48895</xdr:rowOff>
    </xdr:to>
    <xdr:sp macro="" textlink="">
      <xdr:nvSpPr>
        <xdr:cNvPr id="469" name="楕円 468">
          <a:extLst>
            <a:ext uri="{FF2B5EF4-FFF2-40B4-BE49-F238E27FC236}">
              <a16:creationId xmlns:a16="http://schemas.microsoft.com/office/drawing/2014/main" id="{E83679F6-4B5E-4482-B656-597B15A50438}"/>
            </a:ext>
          </a:extLst>
        </xdr:cNvPr>
        <xdr:cNvSpPr/>
      </xdr:nvSpPr>
      <xdr:spPr>
        <a:xfrm>
          <a:off x="1365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169545</xdr:rowOff>
    </xdr:from>
    <xdr:to>
      <xdr:col>76</xdr:col>
      <xdr:colOff>114300</xdr:colOff>
      <xdr:row>83</xdr:row>
      <xdr:rowOff>59055</xdr:rowOff>
    </xdr:to>
    <xdr:cxnSp macro="">
      <xdr:nvCxnSpPr>
        <xdr:cNvPr id="470" name="直線コネクタ 469">
          <a:extLst>
            <a:ext uri="{FF2B5EF4-FFF2-40B4-BE49-F238E27FC236}">
              <a16:creationId xmlns:a16="http://schemas.microsoft.com/office/drawing/2014/main" id="{068F421F-4903-40DA-8D91-DE0602C18B9B}"/>
            </a:ext>
          </a:extLst>
        </xdr:cNvPr>
        <xdr:cNvCxnSpPr/>
      </xdr:nvCxnSpPr>
      <xdr:spPr>
        <a:xfrm>
          <a:off x="13703300" y="142284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471" name="楕円 470">
          <a:extLst>
            <a:ext uri="{FF2B5EF4-FFF2-40B4-BE49-F238E27FC236}">
              <a16:creationId xmlns:a16="http://schemas.microsoft.com/office/drawing/2014/main" id="{02DA92B6-A2BA-4171-B923-47CB5C1E6EA7}"/>
            </a:ext>
          </a:extLst>
        </xdr:cNvPr>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169545</xdr:rowOff>
    </xdr:to>
    <xdr:cxnSp macro="">
      <xdr:nvCxnSpPr>
        <xdr:cNvPr id="472" name="直線コネクタ 471">
          <a:extLst>
            <a:ext uri="{FF2B5EF4-FFF2-40B4-BE49-F238E27FC236}">
              <a16:creationId xmlns:a16="http://schemas.microsoft.com/office/drawing/2014/main" id="{6993800C-2C0A-472D-A77D-0A773844DB8E}"/>
            </a:ext>
          </a:extLst>
        </xdr:cNvPr>
        <xdr:cNvCxnSpPr/>
      </xdr:nvCxnSpPr>
      <xdr:spPr>
        <a:xfrm>
          <a:off x="12814300" y="141674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473" name="n_1aveValue【消防施設】&#10;有形固定資産減価償却率">
          <a:extLst>
            <a:ext uri="{FF2B5EF4-FFF2-40B4-BE49-F238E27FC236}">
              <a16:creationId xmlns:a16="http://schemas.microsoft.com/office/drawing/2014/main" id="{513C2C1A-210C-4F37-8850-693993AD8FCE}"/>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474" name="n_2aveValue【消防施設】&#10;有形固定資産減価償却率">
          <a:extLst>
            <a:ext uri="{FF2B5EF4-FFF2-40B4-BE49-F238E27FC236}">
              <a16:creationId xmlns:a16="http://schemas.microsoft.com/office/drawing/2014/main" id="{34E6D644-3060-404A-8F00-DA12B5FBA62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5" name="n_3aveValue【消防施設】&#10;有形固定資産減価償却率">
          <a:extLst>
            <a:ext uri="{FF2B5EF4-FFF2-40B4-BE49-F238E27FC236}">
              <a16:creationId xmlns:a16="http://schemas.microsoft.com/office/drawing/2014/main" id="{D689F06A-79E8-40E1-A6A3-6F04B9F1DF3E}"/>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476" name="n_4aveValue【消防施設】&#10;有形固定資産減価償却率">
          <a:extLst>
            <a:ext uri="{FF2B5EF4-FFF2-40B4-BE49-F238E27FC236}">
              <a16:creationId xmlns:a16="http://schemas.microsoft.com/office/drawing/2014/main" id="{CFADFC59-7379-4F20-98C2-BCD211C49FB4}"/>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163847</xdr:rowOff>
    </xdr:from>
    <xdr:ext cx="405111" cy="259045"/>
    <xdr:sp macro="" textlink="">
      <xdr:nvSpPr>
        <xdr:cNvPr id="477" name="n_1mainValue【消防施設】&#10;有形固定資産減価償却率">
          <a:extLst>
            <a:ext uri="{FF2B5EF4-FFF2-40B4-BE49-F238E27FC236}">
              <a16:creationId xmlns:a16="http://schemas.microsoft.com/office/drawing/2014/main" id="{FFA5F3B9-A0E4-4FA3-B449-081E7E5E508A}"/>
            </a:ext>
          </a:extLst>
        </xdr:cNvPr>
        <xdr:cNvSpPr txBox="1"/>
      </xdr:nvSpPr>
      <xdr:spPr>
        <a:xfrm>
          <a:off x="15266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478" name="n_2mainValue【消防施設】&#10;有形固定資産減価償却率">
          <a:extLst>
            <a:ext uri="{FF2B5EF4-FFF2-40B4-BE49-F238E27FC236}">
              <a16:creationId xmlns:a16="http://schemas.microsoft.com/office/drawing/2014/main" id="{A3EA490B-D334-4AB2-BD19-DC0340442751}"/>
            </a:ext>
          </a:extLst>
        </xdr:cNvPr>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40022</xdr:rowOff>
    </xdr:from>
    <xdr:ext cx="405111" cy="259045"/>
    <xdr:sp macro="" textlink="">
      <xdr:nvSpPr>
        <xdr:cNvPr id="479" name="n_3mainValue【消防施設】&#10;有形固定資産減価償却率">
          <a:extLst>
            <a:ext uri="{FF2B5EF4-FFF2-40B4-BE49-F238E27FC236}">
              <a16:creationId xmlns:a16="http://schemas.microsoft.com/office/drawing/2014/main" id="{E8A95995-3F31-4CCA-B19E-D4797E638A8E}"/>
            </a:ext>
          </a:extLst>
        </xdr:cNvPr>
        <xdr:cNvSpPr txBox="1"/>
      </xdr:nvSpPr>
      <xdr:spPr>
        <a:xfrm>
          <a:off x="13500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480" name="n_4mainValue【消防施設】&#10;有形固定資産減価償却率">
          <a:extLst>
            <a:ext uri="{FF2B5EF4-FFF2-40B4-BE49-F238E27FC236}">
              <a16:creationId xmlns:a16="http://schemas.microsoft.com/office/drawing/2014/main" id="{0F02BBA4-063A-4ADE-9C33-6F2C3C2271DB}"/>
            </a:ext>
          </a:extLst>
        </xdr:cNvPr>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CB313D0A-2013-42B4-B9E6-4DD46D433A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33F97D25-04F8-4B1F-8CB2-0DFB5DB7D2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BABC4828-58D8-4F8F-8D45-ED1A3E91E6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C409BFFF-2A52-449D-B835-F1CC01007E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A3C23A0A-8684-4FC9-AD3B-D4A75F8149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BF4D9162-2895-454B-B81D-38A834CD52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3BE791EA-2D50-4889-B74E-6FF324AA2B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5425F386-35EE-4067-9789-147A006EC4E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52137F8C-EA97-431C-98D6-2059C98004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834C4853-591C-42CE-9A9F-0050591FC4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a:extLst>
            <a:ext uri="{FF2B5EF4-FFF2-40B4-BE49-F238E27FC236}">
              <a16:creationId xmlns:a16="http://schemas.microsoft.com/office/drawing/2014/main" id="{5FB720A7-7A6A-40CC-A7A0-A890B316109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9AB35093-FA9F-411C-9315-0F3BC7E4B40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a:extLst>
            <a:ext uri="{FF2B5EF4-FFF2-40B4-BE49-F238E27FC236}">
              <a16:creationId xmlns:a16="http://schemas.microsoft.com/office/drawing/2014/main" id="{886A7939-D2F9-4D0F-921D-C6AD0B31C10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a:extLst>
            <a:ext uri="{FF2B5EF4-FFF2-40B4-BE49-F238E27FC236}">
              <a16:creationId xmlns:a16="http://schemas.microsoft.com/office/drawing/2014/main" id="{A3A8F557-DDC3-4AC4-B52F-1D91FC0D4B4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a:extLst>
            <a:ext uri="{FF2B5EF4-FFF2-40B4-BE49-F238E27FC236}">
              <a16:creationId xmlns:a16="http://schemas.microsoft.com/office/drawing/2014/main" id="{2843CD6B-C234-41E1-8FFC-939CD035076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a:extLst>
            <a:ext uri="{FF2B5EF4-FFF2-40B4-BE49-F238E27FC236}">
              <a16:creationId xmlns:a16="http://schemas.microsoft.com/office/drawing/2014/main" id="{39597861-D9C0-4DE0-A285-C838153FA8C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a:extLst>
            <a:ext uri="{FF2B5EF4-FFF2-40B4-BE49-F238E27FC236}">
              <a16:creationId xmlns:a16="http://schemas.microsoft.com/office/drawing/2014/main" id="{D1A4A61B-120E-418F-AFBB-4CAF062F494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a:extLst>
            <a:ext uri="{FF2B5EF4-FFF2-40B4-BE49-F238E27FC236}">
              <a16:creationId xmlns:a16="http://schemas.microsoft.com/office/drawing/2014/main" id="{D639ACF4-F489-41CD-BFBA-3D85C7D2760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a:extLst>
            <a:ext uri="{FF2B5EF4-FFF2-40B4-BE49-F238E27FC236}">
              <a16:creationId xmlns:a16="http://schemas.microsoft.com/office/drawing/2014/main" id="{B679BCC2-37B6-4984-B5C0-0A027C857EC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a:extLst>
            <a:ext uri="{FF2B5EF4-FFF2-40B4-BE49-F238E27FC236}">
              <a16:creationId xmlns:a16="http://schemas.microsoft.com/office/drawing/2014/main" id="{EB80F427-6F08-4107-9976-82A0839A3E0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a:extLst>
            <a:ext uri="{FF2B5EF4-FFF2-40B4-BE49-F238E27FC236}">
              <a16:creationId xmlns:a16="http://schemas.microsoft.com/office/drawing/2014/main" id="{344C296D-55B3-44AB-8B70-DA4BAF20EEB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44EBA62C-4432-489E-BD39-312D1D86C78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D792DE2A-7DCC-4834-9EA8-248A183FC3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A8EFFD34-9B2E-48EE-A1F7-298FBA1502C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D7F3B864-C2EB-45FC-9D9A-562355A2AE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506" name="直線コネクタ 505">
          <a:extLst>
            <a:ext uri="{FF2B5EF4-FFF2-40B4-BE49-F238E27FC236}">
              <a16:creationId xmlns:a16="http://schemas.microsoft.com/office/drawing/2014/main" id="{D218736C-9C6D-4F84-B274-A3367D9B30CC}"/>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507" name="【消防施設】&#10;一人当たり面積最小値テキスト">
          <a:extLst>
            <a:ext uri="{FF2B5EF4-FFF2-40B4-BE49-F238E27FC236}">
              <a16:creationId xmlns:a16="http://schemas.microsoft.com/office/drawing/2014/main" id="{C27CCA46-0C3D-41CE-9B59-994F858042C7}"/>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508" name="直線コネクタ 507">
          <a:extLst>
            <a:ext uri="{FF2B5EF4-FFF2-40B4-BE49-F238E27FC236}">
              <a16:creationId xmlns:a16="http://schemas.microsoft.com/office/drawing/2014/main" id="{1D5C1948-3EBD-4475-8C2F-661327D932EE}"/>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509" name="【消防施設】&#10;一人当たり面積最大値テキスト">
          <a:extLst>
            <a:ext uri="{FF2B5EF4-FFF2-40B4-BE49-F238E27FC236}">
              <a16:creationId xmlns:a16="http://schemas.microsoft.com/office/drawing/2014/main" id="{0EA946EE-8909-431E-8B74-22CA6805FEE2}"/>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510" name="直線コネクタ 509">
          <a:extLst>
            <a:ext uri="{FF2B5EF4-FFF2-40B4-BE49-F238E27FC236}">
              <a16:creationId xmlns:a16="http://schemas.microsoft.com/office/drawing/2014/main" id="{77C7CAB6-21E7-4215-9EFD-807453520B0D}"/>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511" name="【消防施設】&#10;一人当たり面積平均値テキスト">
          <a:extLst>
            <a:ext uri="{FF2B5EF4-FFF2-40B4-BE49-F238E27FC236}">
              <a16:creationId xmlns:a16="http://schemas.microsoft.com/office/drawing/2014/main" id="{077B5342-4965-4D3D-9809-C06A776E258F}"/>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512" name="フローチャート: 判断 511">
          <a:extLst>
            <a:ext uri="{FF2B5EF4-FFF2-40B4-BE49-F238E27FC236}">
              <a16:creationId xmlns:a16="http://schemas.microsoft.com/office/drawing/2014/main" id="{77B693F7-D1D0-4B11-AF55-3DF1DE06EAD8}"/>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513" name="フローチャート: 判断 512">
          <a:extLst>
            <a:ext uri="{FF2B5EF4-FFF2-40B4-BE49-F238E27FC236}">
              <a16:creationId xmlns:a16="http://schemas.microsoft.com/office/drawing/2014/main" id="{E4FC314A-EA76-4C42-89DD-02B63E504FAA}"/>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514" name="フローチャート: 判断 513">
          <a:extLst>
            <a:ext uri="{FF2B5EF4-FFF2-40B4-BE49-F238E27FC236}">
              <a16:creationId xmlns:a16="http://schemas.microsoft.com/office/drawing/2014/main" id="{2E6E4D21-6359-4612-ABF4-A0917F499AC4}"/>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515" name="フローチャート: 判断 514">
          <a:extLst>
            <a:ext uri="{FF2B5EF4-FFF2-40B4-BE49-F238E27FC236}">
              <a16:creationId xmlns:a16="http://schemas.microsoft.com/office/drawing/2014/main" id="{AA3882C3-0E0E-405A-A5EA-B350BBB7E42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516" name="フローチャート: 判断 515">
          <a:extLst>
            <a:ext uri="{FF2B5EF4-FFF2-40B4-BE49-F238E27FC236}">
              <a16:creationId xmlns:a16="http://schemas.microsoft.com/office/drawing/2014/main" id="{2ED6DBB5-50C3-49B5-9E51-720D260C632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44725C05-0EDA-4139-AFE8-60A3E72AD6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F2D096ED-92D8-4749-A15F-E0B6A79FFB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BB10B337-7B7E-40F1-A623-487C32EF29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E0C7134A-0211-482A-BDB0-46761BB0B99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294DD80-1C12-40F8-8862-D01AFFA193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109764</xdr:rowOff>
    </xdr:from>
    <xdr:to>
      <xdr:col>116</xdr:col>
      <xdr:colOff>114300</xdr:colOff>
      <xdr:row>87</xdr:row>
      <xdr:rowOff>39914</xdr:rowOff>
    </xdr:to>
    <xdr:sp macro="" textlink="">
      <xdr:nvSpPr>
        <xdr:cNvPr id="522" name="楕円 521">
          <a:extLst>
            <a:ext uri="{FF2B5EF4-FFF2-40B4-BE49-F238E27FC236}">
              <a16:creationId xmlns:a16="http://schemas.microsoft.com/office/drawing/2014/main" id="{D7459EDB-D037-433C-A352-521D88776444}"/>
            </a:ext>
          </a:extLst>
        </xdr:cNvPr>
        <xdr:cNvSpPr/>
      </xdr:nvSpPr>
      <xdr:spPr>
        <a:xfrm>
          <a:off x="221107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24691</xdr:rowOff>
    </xdr:from>
    <xdr:ext cx="469744" cy="259045"/>
    <xdr:sp macro="" textlink="">
      <xdr:nvSpPr>
        <xdr:cNvPr id="523" name="【消防施設】&#10;一人当たり面積該当値テキスト">
          <a:extLst>
            <a:ext uri="{FF2B5EF4-FFF2-40B4-BE49-F238E27FC236}">
              <a16:creationId xmlns:a16="http://schemas.microsoft.com/office/drawing/2014/main" id="{0F6CBA10-6315-4401-8042-82BB916357BD}"/>
            </a:ext>
          </a:extLst>
        </xdr:cNvPr>
        <xdr:cNvSpPr txBox="1"/>
      </xdr:nvSpPr>
      <xdr:spPr>
        <a:xfrm>
          <a:off x="22199600" y="1476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109764</xdr:rowOff>
    </xdr:from>
    <xdr:to>
      <xdr:col>112</xdr:col>
      <xdr:colOff>38100</xdr:colOff>
      <xdr:row>87</xdr:row>
      <xdr:rowOff>39914</xdr:rowOff>
    </xdr:to>
    <xdr:sp macro="" textlink="">
      <xdr:nvSpPr>
        <xdr:cNvPr id="524" name="楕円 523">
          <a:extLst>
            <a:ext uri="{FF2B5EF4-FFF2-40B4-BE49-F238E27FC236}">
              <a16:creationId xmlns:a16="http://schemas.microsoft.com/office/drawing/2014/main" id="{4E87D1B9-6A7D-4FF8-AB34-5563E69144F7}"/>
            </a:ext>
          </a:extLst>
        </xdr:cNvPr>
        <xdr:cNvSpPr/>
      </xdr:nvSpPr>
      <xdr:spPr>
        <a:xfrm>
          <a:off x="212725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160564</xdr:rowOff>
    </xdr:from>
    <xdr:to>
      <xdr:col>116</xdr:col>
      <xdr:colOff>63500</xdr:colOff>
      <xdr:row>86</xdr:row>
      <xdr:rowOff>160564</xdr:rowOff>
    </xdr:to>
    <xdr:cxnSp macro="">
      <xdr:nvCxnSpPr>
        <xdr:cNvPr id="525" name="直線コネクタ 524">
          <a:extLst>
            <a:ext uri="{FF2B5EF4-FFF2-40B4-BE49-F238E27FC236}">
              <a16:creationId xmlns:a16="http://schemas.microsoft.com/office/drawing/2014/main" id="{4F58D310-CA31-44E3-BB7B-2C63E7898898}"/>
            </a:ext>
          </a:extLst>
        </xdr:cNvPr>
        <xdr:cNvCxnSpPr/>
      </xdr:nvCxnSpPr>
      <xdr:spPr>
        <a:xfrm>
          <a:off x="21323300" y="14905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110091</xdr:rowOff>
    </xdr:from>
    <xdr:to>
      <xdr:col>107</xdr:col>
      <xdr:colOff>101600</xdr:colOff>
      <xdr:row>87</xdr:row>
      <xdr:rowOff>40241</xdr:rowOff>
    </xdr:to>
    <xdr:sp macro="" textlink="">
      <xdr:nvSpPr>
        <xdr:cNvPr id="526" name="楕円 525">
          <a:extLst>
            <a:ext uri="{FF2B5EF4-FFF2-40B4-BE49-F238E27FC236}">
              <a16:creationId xmlns:a16="http://schemas.microsoft.com/office/drawing/2014/main" id="{900B3904-0237-41B1-B87A-882F25B1299E}"/>
            </a:ext>
          </a:extLst>
        </xdr:cNvPr>
        <xdr:cNvSpPr/>
      </xdr:nvSpPr>
      <xdr:spPr>
        <a:xfrm>
          <a:off x="20383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160564</xdr:rowOff>
    </xdr:from>
    <xdr:to>
      <xdr:col>111</xdr:col>
      <xdr:colOff>177800</xdr:colOff>
      <xdr:row>86</xdr:row>
      <xdr:rowOff>160891</xdr:rowOff>
    </xdr:to>
    <xdr:cxnSp macro="">
      <xdr:nvCxnSpPr>
        <xdr:cNvPr id="527" name="直線コネクタ 526">
          <a:extLst>
            <a:ext uri="{FF2B5EF4-FFF2-40B4-BE49-F238E27FC236}">
              <a16:creationId xmlns:a16="http://schemas.microsoft.com/office/drawing/2014/main" id="{477E5EE8-570E-4A7C-958A-083E461AFD91}"/>
            </a:ext>
          </a:extLst>
        </xdr:cNvPr>
        <xdr:cNvCxnSpPr/>
      </xdr:nvCxnSpPr>
      <xdr:spPr>
        <a:xfrm flipV="1">
          <a:off x="20434300" y="1490526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110091</xdr:rowOff>
    </xdr:from>
    <xdr:to>
      <xdr:col>102</xdr:col>
      <xdr:colOff>165100</xdr:colOff>
      <xdr:row>87</xdr:row>
      <xdr:rowOff>40241</xdr:rowOff>
    </xdr:to>
    <xdr:sp macro="" textlink="">
      <xdr:nvSpPr>
        <xdr:cNvPr id="528" name="楕円 527">
          <a:extLst>
            <a:ext uri="{FF2B5EF4-FFF2-40B4-BE49-F238E27FC236}">
              <a16:creationId xmlns:a16="http://schemas.microsoft.com/office/drawing/2014/main" id="{1143BD06-BBB1-43C6-B750-AA37276F08A0}"/>
            </a:ext>
          </a:extLst>
        </xdr:cNvPr>
        <xdr:cNvSpPr/>
      </xdr:nvSpPr>
      <xdr:spPr>
        <a:xfrm>
          <a:off x="19494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160891</xdr:rowOff>
    </xdr:from>
    <xdr:to>
      <xdr:col>107</xdr:col>
      <xdr:colOff>50800</xdr:colOff>
      <xdr:row>86</xdr:row>
      <xdr:rowOff>160891</xdr:rowOff>
    </xdr:to>
    <xdr:cxnSp macro="">
      <xdr:nvCxnSpPr>
        <xdr:cNvPr id="529" name="直線コネクタ 528">
          <a:extLst>
            <a:ext uri="{FF2B5EF4-FFF2-40B4-BE49-F238E27FC236}">
              <a16:creationId xmlns:a16="http://schemas.microsoft.com/office/drawing/2014/main" id="{6AE89EF2-51FD-444F-AF48-5E4F1663BD41}"/>
            </a:ext>
          </a:extLst>
        </xdr:cNvPr>
        <xdr:cNvCxnSpPr/>
      </xdr:nvCxnSpPr>
      <xdr:spPr>
        <a:xfrm>
          <a:off x="19545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110091</xdr:rowOff>
    </xdr:from>
    <xdr:to>
      <xdr:col>98</xdr:col>
      <xdr:colOff>38100</xdr:colOff>
      <xdr:row>87</xdr:row>
      <xdr:rowOff>40241</xdr:rowOff>
    </xdr:to>
    <xdr:sp macro="" textlink="">
      <xdr:nvSpPr>
        <xdr:cNvPr id="530" name="楕円 529">
          <a:extLst>
            <a:ext uri="{FF2B5EF4-FFF2-40B4-BE49-F238E27FC236}">
              <a16:creationId xmlns:a16="http://schemas.microsoft.com/office/drawing/2014/main" id="{EB48D036-CB71-40D2-B8DB-ACA597CC67B8}"/>
            </a:ext>
          </a:extLst>
        </xdr:cNvPr>
        <xdr:cNvSpPr/>
      </xdr:nvSpPr>
      <xdr:spPr>
        <a:xfrm>
          <a:off x="18605500" y="14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160891</xdr:rowOff>
    </xdr:from>
    <xdr:to>
      <xdr:col>102</xdr:col>
      <xdr:colOff>114300</xdr:colOff>
      <xdr:row>86</xdr:row>
      <xdr:rowOff>160891</xdr:rowOff>
    </xdr:to>
    <xdr:cxnSp macro="">
      <xdr:nvCxnSpPr>
        <xdr:cNvPr id="531" name="直線コネクタ 530">
          <a:extLst>
            <a:ext uri="{FF2B5EF4-FFF2-40B4-BE49-F238E27FC236}">
              <a16:creationId xmlns:a16="http://schemas.microsoft.com/office/drawing/2014/main" id="{A83CE5B2-55CF-42C0-B223-5D5FB236EC33}"/>
            </a:ext>
          </a:extLst>
        </xdr:cNvPr>
        <xdr:cNvCxnSpPr/>
      </xdr:nvCxnSpPr>
      <xdr:spPr>
        <a:xfrm>
          <a:off x="18656300" y="14905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532" name="n_1aveValue【消防施設】&#10;一人当たり面積">
          <a:extLst>
            <a:ext uri="{FF2B5EF4-FFF2-40B4-BE49-F238E27FC236}">
              <a16:creationId xmlns:a16="http://schemas.microsoft.com/office/drawing/2014/main" id="{EDBB5FFC-B6CE-4552-8711-4DCB6F7865C1}"/>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533" name="n_2aveValue【消防施設】&#10;一人当たり面積">
          <a:extLst>
            <a:ext uri="{FF2B5EF4-FFF2-40B4-BE49-F238E27FC236}">
              <a16:creationId xmlns:a16="http://schemas.microsoft.com/office/drawing/2014/main" id="{8B872F03-2770-49CF-AC08-EE6AEE558E44}"/>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534" name="n_3aveValue【消防施設】&#10;一人当たり面積">
          <a:extLst>
            <a:ext uri="{FF2B5EF4-FFF2-40B4-BE49-F238E27FC236}">
              <a16:creationId xmlns:a16="http://schemas.microsoft.com/office/drawing/2014/main" id="{580475F2-7838-4ACC-8401-6A0456663AB7}"/>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535" name="n_4aveValue【消防施設】&#10;一人当たり面積">
          <a:extLst>
            <a:ext uri="{FF2B5EF4-FFF2-40B4-BE49-F238E27FC236}">
              <a16:creationId xmlns:a16="http://schemas.microsoft.com/office/drawing/2014/main" id="{123FE4C5-9878-48F6-87B3-048C831CCEB4}"/>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31041</xdr:rowOff>
    </xdr:from>
    <xdr:ext cx="469744" cy="259045"/>
    <xdr:sp macro="" textlink="">
      <xdr:nvSpPr>
        <xdr:cNvPr id="536" name="n_1mainValue【消防施設】&#10;一人当たり面積">
          <a:extLst>
            <a:ext uri="{FF2B5EF4-FFF2-40B4-BE49-F238E27FC236}">
              <a16:creationId xmlns:a16="http://schemas.microsoft.com/office/drawing/2014/main" id="{09BACE61-0E94-4A0E-9836-925949636870}"/>
            </a:ext>
          </a:extLst>
        </xdr:cNvPr>
        <xdr:cNvSpPr txBox="1"/>
      </xdr:nvSpPr>
      <xdr:spPr>
        <a:xfrm>
          <a:off x="21075727" y="149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31368</xdr:rowOff>
    </xdr:from>
    <xdr:ext cx="469744" cy="259045"/>
    <xdr:sp macro="" textlink="">
      <xdr:nvSpPr>
        <xdr:cNvPr id="537" name="n_2mainValue【消防施設】&#10;一人当たり面積">
          <a:extLst>
            <a:ext uri="{FF2B5EF4-FFF2-40B4-BE49-F238E27FC236}">
              <a16:creationId xmlns:a16="http://schemas.microsoft.com/office/drawing/2014/main" id="{77FBB2B7-DDDF-42BE-8833-A22253B48C01}"/>
            </a:ext>
          </a:extLst>
        </xdr:cNvPr>
        <xdr:cNvSpPr txBox="1"/>
      </xdr:nvSpPr>
      <xdr:spPr>
        <a:xfrm>
          <a:off x="20199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31368</xdr:rowOff>
    </xdr:from>
    <xdr:ext cx="469744" cy="259045"/>
    <xdr:sp macro="" textlink="">
      <xdr:nvSpPr>
        <xdr:cNvPr id="538" name="n_3mainValue【消防施設】&#10;一人当たり面積">
          <a:extLst>
            <a:ext uri="{FF2B5EF4-FFF2-40B4-BE49-F238E27FC236}">
              <a16:creationId xmlns:a16="http://schemas.microsoft.com/office/drawing/2014/main" id="{8E7367DC-01B8-479E-AD21-E85E3C37AB9E}"/>
            </a:ext>
          </a:extLst>
        </xdr:cNvPr>
        <xdr:cNvSpPr txBox="1"/>
      </xdr:nvSpPr>
      <xdr:spPr>
        <a:xfrm>
          <a:off x="19310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31368</xdr:rowOff>
    </xdr:from>
    <xdr:ext cx="469744" cy="259045"/>
    <xdr:sp macro="" textlink="">
      <xdr:nvSpPr>
        <xdr:cNvPr id="539" name="n_4mainValue【消防施設】&#10;一人当たり面積">
          <a:extLst>
            <a:ext uri="{FF2B5EF4-FFF2-40B4-BE49-F238E27FC236}">
              <a16:creationId xmlns:a16="http://schemas.microsoft.com/office/drawing/2014/main" id="{2655CB9D-2936-4DD8-ABDB-1AC3C6C4BE3A}"/>
            </a:ext>
          </a:extLst>
        </xdr:cNvPr>
        <xdr:cNvSpPr txBox="1"/>
      </xdr:nvSpPr>
      <xdr:spPr>
        <a:xfrm>
          <a:off x="18421427" y="1494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5D76152F-C26B-4BD9-9E7B-B4E0607D89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B95AD839-8B0C-4458-81DF-FAE39A26BE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FF19072F-E275-462C-84D1-84502B7584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24026263-3CFB-4690-AFD7-D10236DE12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6371471B-8262-49EE-8C02-DEE41145C2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5E87439E-1F18-4234-8043-7F528D5CC21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2D12DC38-CABB-4689-8C4D-B987E36BDB1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1E493CF1-4B53-4CD2-A44C-E348626F2E4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5DA1A6FF-8F71-4CFD-AA7F-0A5CF176CA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F58AE428-2844-431F-9AA5-75BDBE0AA7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027384C8-9D19-4A3B-9D13-A6DDFFE2022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8465405A-1694-4EB3-94C0-20F97EDA534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5A3D2043-A66F-4582-9B2D-993C6DFCDAC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70D3FA2A-DD65-4F74-9D56-0B3C09351E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AAC25A56-9E87-4693-BBE8-6FFB1F534A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7D70D42E-5EE2-4ADA-A14C-3F07CD5C72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66956150-C914-44AE-A846-9DD7B7DE115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95A06A3F-7D21-4476-B2E3-17B4BBE17D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9C1C26CB-2F41-4F68-95B8-33C81B2FCB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282F2CF4-AFA8-4C75-9B1E-C956840909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F86A363E-6CD5-4D48-B841-4EDF4A70473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154EC388-CB1A-4B97-90F7-E18B46F029E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2C717321-432C-4B7A-BBAB-9798EC5BE2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87ED7CAB-1F39-49D0-BE85-3C96F4C051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4AD445ED-EB0C-43D8-92B1-99CB2F9221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01108307-A09E-4E66-9690-BC595C9EF87B}"/>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0334E27F-9F5C-48B6-B473-1548B0A5CAE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253D33B5-E3A5-42B3-89D6-B6D45F34A9D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68" name="【庁舎】&#10;有形固定資産減価償却率最大値テキスト">
          <a:extLst>
            <a:ext uri="{FF2B5EF4-FFF2-40B4-BE49-F238E27FC236}">
              <a16:creationId xmlns:a16="http://schemas.microsoft.com/office/drawing/2014/main" id="{2FD3ACC9-41F3-4008-9B7B-2EF1C91D330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69" name="直線コネクタ 568">
          <a:extLst>
            <a:ext uri="{FF2B5EF4-FFF2-40B4-BE49-F238E27FC236}">
              <a16:creationId xmlns:a16="http://schemas.microsoft.com/office/drawing/2014/main" id="{9DF9B228-BF9D-4AB8-8EAE-21ACA19ED22E}"/>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570" name="【庁舎】&#10;有形固定資産減価償却率平均値テキスト">
          <a:extLst>
            <a:ext uri="{FF2B5EF4-FFF2-40B4-BE49-F238E27FC236}">
              <a16:creationId xmlns:a16="http://schemas.microsoft.com/office/drawing/2014/main" id="{AF621BDF-6361-4F1B-A1DD-FFDFBA65A666}"/>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571" name="フローチャート: 判断 570">
          <a:extLst>
            <a:ext uri="{FF2B5EF4-FFF2-40B4-BE49-F238E27FC236}">
              <a16:creationId xmlns:a16="http://schemas.microsoft.com/office/drawing/2014/main" id="{C91C6AF2-A6E1-4519-9447-9BB19624A9F7}"/>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572" name="フローチャート: 判断 571">
          <a:extLst>
            <a:ext uri="{FF2B5EF4-FFF2-40B4-BE49-F238E27FC236}">
              <a16:creationId xmlns:a16="http://schemas.microsoft.com/office/drawing/2014/main" id="{0807216D-2E20-488D-AA1C-77B925746D8F}"/>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3" name="フローチャート: 判断 572">
          <a:extLst>
            <a:ext uri="{FF2B5EF4-FFF2-40B4-BE49-F238E27FC236}">
              <a16:creationId xmlns:a16="http://schemas.microsoft.com/office/drawing/2014/main" id="{C36AD9C5-9200-4839-8A85-E23027CAD73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74" name="フローチャート: 判断 573">
          <a:extLst>
            <a:ext uri="{FF2B5EF4-FFF2-40B4-BE49-F238E27FC236}">
              <a16:creationId xmlns:a16="http://schemas.microsoft.com/office/drawing/2014/main" id="{3E356910-3828-476D-98DB-92363D1F813B}"/>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575" name="フローチャート: 判断 574">
          <a:extLst>
            <a:ext uri="{FF2B5EF4-FFF2-40B4-BE49-F238E27FC236}">
              <a16:creationId xmlns:a16="http://schemas.microsoft.com/office/drawing/2014/main" id="{954CF7BF-B062-490A-961F-79A2F2BAD643}"/>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E1B1D1B7-6A73-4EB5-972A-ADC6206AF0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9CCF1088-8ED2-4006-ADF0-9D2CE90964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78C49B6-6CB5-497C-A07B-1F21A1F1A2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E9F8938-663E-4F5B-83A2-1F8026B7A2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093110D-17D4-4C60-9838-352CDEC12C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581" name="楕円 580">
          <a:extLst>
            <a:ext uri="{FF2B5EF4-FFF2-40B4-BE49-F238E27FC236}">
              <a16:creationId xmlns:a16="http://schemas.microsoft.com/office/drawing/2014/main" id="{CE800469-5B25-4766-91BD-B15D34920D12}"/>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582" name="【庁舎】&#10;有形固定資産減価償却率該当値テキスト">
          <a:extLst>
            <a:ext uri="{FF2B5EF4-FFF2-40B4-BE49-F238E27FC236}">
              <a16:creationId xmlns:a16="http://schemas.microsoft.com/office/drawing/2014/main" id="{D5A3B9B2-AB2D-4139-BCA7-DB4BB301CEFC}"/>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583" name="楕円 582">
          <a:extLst>
            <a:ext uri="{FF2B5EF4-FFF2-40B4-BE49-F238E27FC236}">
              <a16:creationId xmlns:a16="http://schemas.microsoft.com/office/drawing/2014/main" id="{F7E5A1E0-5C67-4452-AE1A-64F3FE2FD381}"/>
            </a:ext>
          </a:extLst>
        </xdr:cNvPr>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121920</xdr:rowOff>
    </xdr:from>
    <xdr:to>
      <xdr:col>85</xdr:col>
      <xdr:colOff>127000</xdr:colOff>
      <xdr:row>106</xdr:row>
      <xdr:rowOff>154577</xdr:rowOff>
    </xdr:to>
    <xdr:cxnSp macro="">
      <xdr:nvCxnSpPr>
        <xdr:cNvPr id="584" name="直線コネクタ 583">
          <a:extLst>
            <a:ext uri="{FF2B5EF4-FFF2-40B4-BE49-F238E27FC236}">
              <a16:creationId xmlns:a16="http://schemas.microsoft.com/office/drawing/2014/main" id="{B7455ED3-EAB4-4EA4-B427-7D2953406CE5}"/>
            </a:ext>
          </a:extLst>
        </xdr:cNvPr>
        <xdr:cNvCxnSpPr/>
      </xdr:nvCxnSpPr>
      <xdr:spPr>
        <a:xfrm>
          <a:off x="15481300" y="18295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585" name="楕円 584">
          <a:extLst>
            <a:ext uri="{FF2B5EF4-FFF2-40B4-BE49-F238E27FC236}">
              <a16:creationId xmlns:a16="http://schemas.microsoft.com/office/drawing/2014/main" id="{6083CF51-778F-4536-B4B5-D5528F54A933}"/>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89263</xdr:rowOff>
    </xdr:from>
    <xdr:to>
      <xdr:col>81</xdr:col>
      <xdr:colOff>50800</xdr:colOff>
      <xdr:row>106</xdr:row>
      <xdr:rowOff>121920</xdr:rowOff>
    </xdr:to>
    <xdr:cxnSp macro="">
      <xdr:nvCxnSpPr>
        <xdr:cNvPr id="586" name="直線コネクタ 585">
          <a:extLst>
            <a:ext uri="{FF2B5EF4-FFF2-40B4-BE49-F238E27FC236}">
              <a16:creationId xmlns:a16="http://schemas.microsoft.com/office/drawing/2014/main" id="{93DEE2D7-83EB-4062-A7A1-175A51636A55}"/>
            </a:ext>
          </a:extLst>
        </xdr:cNvPr>
        <xdr:cNvCxnSpPr/>
      </xdr:nvCxnSpPr>
      <xdr:spPr>
        <a:xfrm>
          <a:off x="14592300" y="182629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587" name="楕円 586">
          <a:extLst>
            <a:ext uri="{FF2B5EF4-FFF2-40B4-BE49-F238E27FC236}">
              <a16:creationId xmlns:a16="http://schemas.microsoft.com/office/drawing/2014/main" id="{F680E5E6-B902-4E30-845C-11A49CAADA0B}"/>
            </a:ext>
          </a:extLst>
        </xdr:cNvPr>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89263</xdr:rowOff>
    </xdr:from>
    <xdr:to>
      <xdr:col>76</xdr:col>
      <xdr:colOff>114300</xdr:colOff>
      <xdr:row>106</xdr:row>
      <xdr:rowOff>92529</xdr:rowOff>
    </xdr:to>
    <xdr:cxnSp macro="">
      <xdr:nvCxnSpPr>
        <xdr:cNvPr id="588" name="直線コネクタ 587">
          <a:extLst>
            <a:ext uri="{FF2B5EF4-FFF2-40B4-BE49-F238E27FC236}">
              <a16:creationId xmlns:a16="http://schemas.microsoft.com/office/drawing/2014/main" id="{D0B197E7-56EB-49DB-BFE2-0FF001666A6B}"/>
            </a:ext>
          </a:extLst>
        </xdr:cNvPr>
        <xdr:cNvCxnSpPr/>
      </xdr:nvCxnSpPr>
      <xdr:spPr>
        <a:xfrm flipV="1">
          <a:off x="13703300" y="182629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589" name="楕円 588">
          <a:extLst>
            <a:ext uri="{FF2B5EF4-FFF2-40B4-BE49-F238E27FC236}">
              <a16:creationId xmlns:a16="http://schemas.microsoft.com/office/drawing/2014/main" id="{62C1C92A-80FE-4F8E-B96A-741C36C29A9A}"/>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92529</xdr:rowOff>
    </xdr:to>
    <xdr:cxnSp macro="">
      <xdr:nvCxnSpPr>
        <xdr:cNvPr id="590" name="直線コネクタ 589">
          <a:extLst>
            <a:ext uri="{FF2B5EF4-FFF2-40B4-BE49-F238E27FC236}">
              <a16:creationId xmlns:a16="http://schemas.microsoft.com/office/drawing/2014/main" id="{462872A4-5E9C-4D55-9802-40234726DECB}"/>
            </a:ext>
          </a:extLst>
        </xdr:cNvPr>
        <xdr:cNvCxnSpPr/>
      </xdr:nvCxnSpPr>
      <xdr:spPr>
        <a:xfrm>
          <a:off x="12814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591" name="n_1aveValue【庁舎】&#10;有形固定資産減価償却率">
          <a:extLst>
            <a:ext uri="{FF2B5EF4-FFF2-40B4-BE49-F238E27FC236}">
              <a16:creationId xmlns:a16="http://schemas.microsoft.com/office/drawing/2014/main" id="{A1E00A04-DAEB-4DC7-A299-3E7771BE1A04}"/>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92" name="n_2aveValue【庁舎】&#10;有形固定資産減価償却率">
          <a:extLst>
            <a:ext uri="{FF2B5EF4-FFF2-40B4-BE49-F238E27FC236}">
              <a16:creationId xmlns:a16="http://schemas.microsoft.com/office/drawing/2014/main" id="{B29B50E3-D1A2-47AA-8026-FDD5D29DA532}"/>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593" name="n_3aveValue【庁舎】&#10;有形固定資産減価償却率">
          <a:extLst>
            <a:ext uri="{FF2B5EF4-FFF2-40B4-BE49-F238E27FC236}">
              <a16:creationId xmlns:a16="http://schemas.microsoft.com/office/drawing/2014/main" id="{A8CB9C5B-1DD8-49A0-9109-1A986689A238}"/>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594" name="n_4aveValue【庁舎】&#10;有形固定資産減価償却率">
          <a:extLst>
            <a:ext uri="{FF2B5EF4-FFF2-40B4-BE49-F238E27FC236}">
              <a16:creationId xmlns:a16="http://schemas.microsoft.com/office/drawing/2014/main" id="{891F5C24-4B0D-4894-A732-C9DA3366ED2B}"/>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163847</xdr:rowOff>
    </xdr:from>
    <xdr:ext cx="405111" cy="259045"/>
    <xdr:sp macro="" textlink="">
      <xdr:nvSpPr>
        <xdr:cNvPr id="595" name="n_1mainValue【庁舎】&#10;有形固定資産減価償却率">
          <a:extLst>
            <a:ext uri="{FF2B5EF4-FFF2-40B4-BE49-F238E27FC236}">
              <a16:creationId xmlns:a16="http://schemas.microsoft.com/office/drawing/2014/main" id="{3FDCEF87-B361-4EE1-9E5F-B729E8FAB954}"/>
            </a:ext>
          </a:extLst>
        </xdr:cNvPr>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596" name="n_2mainValue【庁舎】&#10;有形固定資産減価償却率">
          <a:extLst>
            <a:ext uri="{FF2B5EF4-FFF2-40B4-BE49-F238E27FC236}">
              <a16:creationId xmlns:a16="http://schemas.microsoft.com/office/drawing/2014/main" id="{79D12426-F1C0-4C3E-B407-23B862126573}"/>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597" name="n_3mainValue【庁舎】&#10;有形固定資産減価償却率">
          <a:extLst>
            <a:ext uri="{FF2B5EF4-FFF2-40B4-BE49-F238E27FC236}">
              <a16:creationId xmlns:a16="http://schemas.microsoft.com/office/drawing/2014/main" id="{F62969C0-889A-4701-A9CD-82AF085217F1}"/>
            </a:ext>
          </a:extLst>
        </xdr:cNvPr>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598" name="n_4mainValue【庁舎】&#10;有形固定資産減価償却率">
          <a:extLst>
            <a:ext uri="{FF2B5EF4-FFF2-40B4-BE49-F238E27FC236}">
              <a16:creationId xmlns:a16="http://schemas.microsoft.com/office/drawing/2014/main" id="{25446EAF-2809-48BE-8D38-F9FB51C810EE}"/>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AFD3FD3A-637C-481A-962E-4684438254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FF25B9B9-9C26-42BB-9EDD-2BAD6326E4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FCE0F6CE-20BC-44BD-880A-6998F57C3C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3CB64F04-5FF1-4D2F-A206-B42E0C8461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40BBE3F6-801C-4C2A-AEF4-BBC151DFEE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4DF6999D-1665-47C2-8A02-1D4BAE112AB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C78E927C-F706-4A85-B737-605B100571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9ED75D50-195E-4B06-82AA-D8510E93BFA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F2EA756-1C10-4956-A113-751513AB8CF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D65784BE-E86E-4637-AEA9-53D1F1C5FE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EB49AFFD-FECC-4A62-9FA6-EFFACEDFB63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3653E9EB-6BF7-4253-B692-3F93E6E6B3B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BFAFC926-B676-43A5-90AA-9B508D34032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08F40F8E-5F41-479E-A920-23DC963E54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22AE832F-613C-439E-ADC5-530878A9ED5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43212F57-62A3-4C43-8475-5EE37444CBF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3F9C3F47-C346-4501-B76E-13F3F4C52BD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6579C1B8-10CE-471E-AEFA-8265387948C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4CC251D9-CE4E-4DAB-8D17-811096F07E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1F62A46E-3CED-4D2D-B945-555704BCA5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52D9FAF7-4646-4560-AA56-911E92FCFB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E43E3B9D-75E4-4A55-9157-A44FEA6DF3F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BB12A130-9725-4E4E-BFBA-AEA011D00A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93576083-83BE-4CED-AF04-7B837E5384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id="{D81340ED-636C-46DC-B7CE-C36EDB7A67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24" name="直線コネクタ 623">
          <a:extLst>
            <a:ext uri="{FF2B5EF4-FFF2-40B4-BE49-F238E27FC236}">
              <a16:creationId xmlns:a16="http://schemas.microsoft.com/office/drawing/2014/main" id="{E51F0010-EF3C-4984-B057-4C2D340D4EF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25" name="【庁舎】&#10;一人当たり面積最小値テキスト">
          <a:extLst>
            <a:ext uri="{FF2B5EF4-FFF2-40B4-BE49-F238E27FC236}">
              <a16:creationId xmlns:a16="http://schemas.microsoft.com/office/drawing/2014/main" id="{FE903676-37A1-4665-9CDC-CB02F1063041}"/>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26" name="直線コネクタ 625">
          <a:extLst>
            <a:ext uri="{FF2B5EF4-FFF2-40B4-BE49-F238E27FC236}">
              <a16:creationId xmlns:a16="http://schemas.microsoft.com/office/drawing/2014/main" id="{FAEE4676-E3D1-4E01-813F-EFC0D745F9E4}"/>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27" name="【庁舎】&#10;一人当たり面積最大値テキスト">
          <a:extLst>
            <a:ext uri="{FF2B5EF4-FFF2-40B4-BE49-F238E27FC236}">
              <a16:creationId xmlns:a16="http://schemas.microsoft.com/office/drawing/2014/main" id="{CBCDC245-D094-468E-AF0A-682FFCBA8263}"/>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28" name="直線コネクタ 627">
          <a:extLst>
            <a:ext uri="{FF2B5EF4-FFF2-40B4-BE49-F238E27FC236}">
              <a16:creationId xmlns:a16="http://schemas.microsoft.com/office/drawing/2014/main" id="{B2D91343-1EAB-4888-8D49-415C3CE1C3C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629" name="【庁舎】&#10;一人当たり面積平均値テキスト">
          <a:extLst>
            <a:ext uri="{FF2B5EF4-FFF2-40B4-BE49-F238E27FC236}">
              <a16:creationId xmlns:a16="http://schemas.microsoft.com/office/drawing/2014/main" id="{567AA381-36E6-4D4E-A27B-1D8742E9316C}"/>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30" name="フローチャート: 判断 629">
          <a:extLst>
            <a:ext uri="{FF2B5EF4-FFF2-40B4-BE49-F238E27FC236}">
              <a16:creationId xmlns:a16="http://schemas.microsoft.com/office/drawing/2014/main" id="{2F9ED65E-9224-4A68-ADC3-F3FB99C7CA32}"/>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631" name="フローチャート: 判断 630">
          <a:extLst>
            <a:ext uri="{FF2B5EF4-FFF2-40B4-BE49-F238E27FC236}">
              <a16:creationId xmlns:a16="http://schemas.microsoft.com/office/drawing/2014/main" id="{DF894145-3356-4CEF-8DB3-A7ED89AE9DBA}"/>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632" name="フローチャート: 判断 631">
          <a:extLst>
            <a:ext uri="{FF2B5EF4-FFF2-40B4-BE49-F238E27FC236}">
              <a16:creationId xmlns:a16="http://schemas.microsoft.com/office/drawing/2014/main" id="{B6494432-93F8-4193-8299-665F0BC989DE}"/>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633" name="フローチャート: 判断 632">
          <a:extLst>
            <a:ext uri="{FF2B5EF4-FFF2-40B4-BE49-F238E27FC236}">
              <a16:creationId xmlns:a16="http://schemas.microsoft.com/office/drawing/2014/main" id="{140B1D71-B840-40DB-AEA2-874CB9303C66}"/>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4" name="フローチャート: 判断 633">
          <a:extLst>
            <a:ext uri="{FF2B5EF4-FFF2-40B4-BE49-F238E27FC236}">
              <a16:creationId xmlns:a16="http://schemas.microsoft.com/office/drawing/2014/main" id="{543B352C-7355-41C7-926F-BDCBFDFE9119}"/>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87B1171D-0E73-4CC6-9D5C-44BBEC46F0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3DD1E96B-1C30-41C1-9AD4-AFE88A330BB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56BF56DB-5547-4FB0-8D74-2F8AF175A55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7BEF845-7B4C-4F85-A120-ECAAEE54DA8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C79B3D1-27CD-45AA-924A-41ABE49237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110308</xdr:rowOff>
    </xdr:from>
    <xdr:to>
      <xdr:col>116</xdr:col>
      <xdr:colOff>114300</xdr:colOff>
      <xdr:row>105</xdr:row>
      <xdr:rowOff>40458</xdr:rowOff>
    </xdr:to>
    <xdr:sp macro="" textlink="">
      <xdr:nvSpPr>
        <xdr:cNvPr id="640" name="楕円 639">
          <a:extLst>
            <a:ext uri="{FF2B5EF4-FFF2-40B4-BE49-F238E27FC236}">
              <a16:creationId xmlns:a16="http://schemas.microsoft.com/office/drawing/2014/main" id="{238CF596-2873-46F7-99B9-3C30122A7DB5}"/>
            </a:ext>
          </a:extLst>
        </xdr:cNvPr>
        <xdr:cNvSpPr/>
      </xdr:nvSpPr>
      <xdr:spPr>
        <a:xfrm>
          <a:off x="22110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133185</xdr:rowOff>
    </xdr:from>
    <xdr:ext cx="469744" cy="259045"/>
    <xdr:sp macro="" textlink="">
      <xdr:nvSpPr>
        <xdr:cNvPr id="641" name="【庁舎】&#10;一人当たり面積該当値テキスト">
          <a:extLst>
            <a:ext uri="{FF2B5EF4-FFF2-40B4-BE49-F238E27FC236}">
              <a16:creationId xmlns:a16="http://schemas.microsoft.com/office/drawing/2014/main" id="{2CB8ADCF-855F-4285-888C-FEC8836BF971}"/>
            </a:ext>
          </a:extLst>
        </xdr:cNvPr>
        <xdr:cNvSpPr txBox="1"/>
      </xdr:nvSpPr>
      <xdr:spPr>
        <a:xfrm>
          <a:off x="22199600" y="177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118473</xdr:rowOff>
    </xdr:from>
    <xdr:to>
      <xdr:col>112</xdr:col>
      <xdr:colOff>38100</xdr:colOff>
      <xdr:row>105</xdr:row>
      <xdr:rowOff>48623</xdr:rowOff>
    </xdr:to>
    <xdr:sp macro="" textlink="">
      <xdr:nvSpPr>
        <xdr:cNvPr id="642" name="楕円 641">
          <a:extLst>
            <a:ext uri="{FF2B5EF4-FFF2-40B4-BE49-F238E27FC236}">
              <a16:creationId xmlns:a16="http://schemas.microsoft.com/office/drawing/2014/main" id="{A3B2809E-5DFD-4A71-AA68-73889F6CFFBA}"/>
            </a:ext>
          </a:extLst>
        </xdr:cNvPr>
        <xdr:cNvSpPr/>
      </xdr:nvSpPr>
      <xdr:spPr>
        <a:xfrm>
          <a:off x="21272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161108</xdr:rowOff>
    </xdr:from>
    <xdr:to>
      <xdr:col>116</xdr:col>
      <xdr:colOff>63500</xdr:colOff>
      <xdr:row>104</xdr:row>
      <xdr:rowOff>169273</xdr:rowOff>
    </xdr:to>
    <xdr:cxnSp macro="">
      <xdr:nvCxnSpPr>
        <xdr:cNvPr id="643" name="直線コネクタ 642">
          <a:extLst>
            <a:ext uri="{FF2B5EF4-FFF2-40B4-BE49-F238E27FC236}">
              <a16:creationId xmlns:a16="http://schemas.microsoft.com/office/drawing/2014/main" id="{E44E6663-D025-4CA1-85EA-0AD5DE8B49F0}"/>
            </a:ext>
          </a:extLst>
        </xdr:cNvPr>
        <xdr:cNvCxnSpPr/>
      </xdr:nvCxnSpPr>
      <xdr:spPr>
        <a:xfrm flipV="1">
          <a:off x="21323300" y="1799190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125005</xdr:rowOff>
    </xdr:from>
    <xdr:to>
      <xdr:col>107</xdr:col>
      <xdr:colOff>101600</xdr:colOff>
      <xdr:row>105</xdr:row>
      <xdr:rowOff>55155</xdr:rowOff>
    </xdr:to>
    <xdr:sp macro="" textlink="">
      <xdr:nvSpPr>
        <xdr:cNvPr id="644" name="楕円 643">
          <a:extLst>
            <a:ext uri="{FF2B5EF4-FFF2-40B4-BE49-F238E27FC236}">
              <a16:creationId xmlns:a16="http://schemas.microsoft.com/office/drawing/2014/main" id="{2ADE3CE3-EDC4-473D-BBFC-189A27C99294}"/>
            </a:ext>
          </a:extLst>
        </xdr:cNvPr>
        <xdr:cNvSpPr/>
      </xdr:nvSpPr>
      <xdr:spPr>
        <a:xfrm>
          <a:off x="2038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169273</xdr:rowOff>
    </xdr:from>
    <xdr:to>
      <xdr:col>111</xdr:col>
      <xdr:colOff>177800</xdr:colOff>
      <xdr:row>105</xdr:row>
      <xdr:rowOff>4355</xdr:rowOff>
    </xdr:to>
    <xdr:cxnSp macro="">
      <xdr:nvCxnSpPr>
        <xdr:cNvPr id="645" name="直線コネクタ 644">
          <a:extLst>
            <a:ext uri="{FF2B5EF4-FFF2-40B4-BE49-F238E27FC236}">
              <a16:creationId xmlns:a16="http://schemas.microsoft.com/office/drawing/2014/main" id="{F23AAFAF-97FA-4370-8888-4817C8050DA2}"/>
            </a:ext>
          </a:extLst>
        </xdr:cNvPr>
        <xdr:cNvCxnSpPr/>
      </xdr:nvCxnSpPr>
      <xdr:spPr>
        <a:xfrm flipV="1">
          <a:off x="20434300" y="180000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136434</xdr:rowOff>
    </xdr:from>
    <xdr:to>
      <xdr:col>102</xdr:col>
      <xdr:colOff>165100</xdr:colOff>
      <xdr:row>105</xdr:row>
      <xdr:rowOff>66584</xdr:rowOff>
    </xdr:to>
    <xdr:sp macro="" textlink="">
      <xdr:nvSpPr>
        <xdr:cNvPr id="646" name="楕円 645">
          <a:extLst>
            <a:ext uri="{FF2B5EF4-FFF2-40B4-BE49-F238E27FC236}">
              <a16:creationId xmlns:a16="http://schemas.microsoft.com/office/drawing/2014/main" id="{6E13B596-9C95-4B1F-8CBC-9A1A2B0023F2}"/>
            </a:ext>
          </a:extLst>
        </xdr:cNvPr>
        <xdr:cNvSpPr/>
      </xdr:nvSpPr>
      <xdr:spPr>
        <a:xfrm>
          <a:off x="19494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4355</xdr:rowOff>
    </xdr:from>
    <xdr:to>
      <xdr:col>107</xdr:col>
      <xdr:colOff>50800</xdr:colOff>
      <xdr:row>105</xdr:row>
      <xdr:rowOff>15784</xdr:rowOff>
    </xdr:to>
    <xdr:cxnSp macro="">
      <xdr:nvCxnSpPr>
        <xdr:cNvPr id="647" name="直線コネクタ 646">
          <a:extLst>
            <a:ext uri="{FF2B5EF4-FFF2-40B4-BE49-F238E27FC236}">
              <a16:creationId xmlns:a16="http://schemas.microsoft.com/office/drawing/2014/main" id="{17D24347-A0E2-4E14-AA45-44CFB799235F}"/>
            </a:ext>
          </a:extLst>
        </xdr:cNvPr>
        <xdr:cNvCxnSpPr/>
      </xdr:nvCxnSpPr>
      <xdr:spPr>
        <a:xfrm flipV="1">
          <a:off x="19545300" y="1800660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133169</xdr:rowOff>
    </xdr:from>
    <xdr:to>
      <xdr:col>98</xdr:col>
      <xdr:colOff>38100</xdr:colOff>
      <xdr:row>105</xdr:row>
      <xdr:rowOff>63319</xdr:rowOff>
    </xdr:to>
    <xdr:sp macro="" textlink="">
      <xdr:nvSpPr>
        <xdr:cNvPr id="648" name="楕円 647">
          <a:extLst>
            <a:ext uri="{FF2B5EF4-FFF2-40B4-BE49-F238E27FC236}">
              <a16:creationId xmlns:a16="http://schemas.microsoft.com/office/drawing/2014/main" id="{9F1B7E3D-CB68-485E-B912-58F7B6D24539}"/>
            </a:ext>
          </a:extLst>
        </xdr:cNvPr>
        <xdr:cNvSpPr/>
      </xdr:nvSpPr>
      <xdr:spPr>
        <a:xfrm>
          <a:off x="18605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12519</xdr:rowOff>
    </xdr:from>
    <xdr:to>
      <xdr:col>102</xdr:col>
      <xdr:colOff>114300</xdr:colOff>
      <xdr:row>105</xdr:row>
      <xdr:rowOff>15784</xdr:rowOff>
    </xdr:to>
    <xdr:cxnSp macro="">
      <xdr:nvCxnSpPr>
        <xdr:cNvPr id="649" name="直線コネクタ 648">
          <a:extLst>
            <a:ext uri="{FF2B5EF4-FFF2-40B4-BE49-F238E27FC236}">
              <a16:creationId xmlns:a16="http://schemas.microsoft.com/office/drawing/2014/main" id="{180E0BF4-D077-4E39-9431-8A7B479FF926}"/>
            </a:ext>
          </a:extLst>
        </xdr:cNvPr>
        <xdr:cNvCxnSpPr/>
      </xdr:nvCxnSpPr>
      <xdr:spPr>
        <a:xfrm>
          <a:off x="18656300" y="180147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650" name="n_1aveValue【庁舎】&#10;一人当たり面積">
          <a:extLst>
            <a:ext uri="{FF2B5EF4-FFF2-40B4-BE49-F238E27FC236}">
              <a16:creationId xmlns:a16="http://schemas.microsoft.com/office/drawing/2014/main" id="{2BB86740-C917-4F13-9BD1-B4CDDB487B29}"/>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651" name="n_2aveValue【庁舎】&#10;一人当たり面積">
          <a:extLst>
            <a:ext uri="{FF2B5EF4-FFF2-40B4-BE49-F238E27FC236}">
              <a16:creationId xmlns:a16="http://schemas.microsoft.com/office/drawing/2014/main" id="{DF6E22BD-E0ED-4CEF-B134-80D265A40BF7}"/>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652" name="n_3aveValue【庁舎】&#10;一人当たり面積">
          <a:extLst>
            <a:ext uri="{FF2B5EF4-FFF2-40B4-BE49-F238E27FC236}">
              <a16:creationId xmlns:a16="http://schemas.microsoft.com/office/drawing/2014/main" id="{09ABBF51-AA06-4C14-8F27-3CB1C71DE0A1}"/>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653" name="n_4aveValue【庁舎】&#10;一人当たり面積">
          <a:extLst>
            <a:ext uri="{FF2B5EF4-FFF2-40B4-BE49-F238E27FC236}">
              <a16:creationId xmlns:a16="http://schemas.microsoft.com/office/drawing/2014/main" id="{554A1B29-8B25-44DD-8124-1E83CB40FD35}"/>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65150</xdr:rowOff>
    </xdr:from>
    <xdr:ext cx="469744" cy="259045"/>
    <xdr:sp macro="" textlink="">
      <xdr:nvSpPr>
        <xdr:cNvPr id="654" name="n_1mainValue【庁舎】&#10;一人当たり面積">
          <a:extLst>
            <a:ext uri="{FF2B5EF4-FFF2-40B4-BE49-F238E27FC236}">
              <a16:creationId xmlns:a16="http://schemas.microsoft.com/office/drawing/2014/main" id="{ABF9ACDE-B949-4758-954C-62EF676651CA}"/>
            </a:ext>
          </a:extLst>
        </xdr:cNvPr>
        <xdr:cNvSpPr txBox="1"/>
      </xdr:nvSpPr>
      <xdr:spPr>
        <a:xfrm>
          <a:off x="21075727" y="1772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71682</xdr:rowOff>
    </xdr:from>
    <xdr:ext cx="469744" cy="259045"/>
    <xdr:sp macro="" textlink="">
      <xdr:nvSpPr>
        <xdr:cNvPr id="655" name="n_2mainValue【庁舎】&#10;一人当たり面積">
          <a:extLst>
            <a:ext uri="{FF2B5EF4-FFF2-40B4-BE49-F238E27FC236}">
              <a16:creationId xmlns:a16="http://schemas.microsoft.com/office/drawing/2014/main" id="{F1938FAC-CB3F-4755-B8F4-63170372CF9B}"/>
            </a:ext>
          </a:extLst>
        </xdr:cNvPr>
        <xdr:cNvSpPr txBox="1"/>
      </xdr:nvSpPr>
      <xdr:spPr>
        <a:xfrm>
          <a:off x="2019942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83111</xdr:rowOff>
    </xdr:from>
    <xdr:ext cx="469744" cy="259045"/>
    <xdr:sp macro="" textlink="">
      <xdr:nvSpPr>
        <xdr:cNvPr id="656" name="n_3mainValue【庁舎】&#10;一人当たり面積">
          <a:extLst>
            <a:ext uri="{FF2B5EF4-FFF2-40B4-BE49-F238E27FC236}">
              <a16:creationId xmlns:a16="http://schemas.microsoft.com/office/drawing/2014/main" id="{437650D3-BE38-4523-933D-5D010B5FF8FC}"/>
            </a:ext>
          </a:extLst>
        </xdr:cNvPr>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79846</xdr:rowOff>
    </xdr:from>
    <xdr:ext cx="469744" cy="259045"/>
    <xdr:sp macro="" textlink="">
      <xdr:nvSpPr>
        <xdr:cNvPr id="657" name="n_4mainValue【庁舎】&#10;一人当たり面積">
          <a:extLst>
            <a:ext uri="{FF2B5EF4-FFF2-40B4-BE49-F238E27FC236}">
              <a16:creationId xmlns:a16="http://schemas.microsoft.com/office/drawing/2014/main" id="{AB83A7E2-7257-4904-B02A-CC89F76BBD51}"/>
            </a:ext>
          </a:extLst>
        </xdr:cNvPr>
        <xdr:cNvSpPr txBox="1"/>
      </xdr:nvSpPr>
      <xdr:spPr>
        <a:xfrm>
          <a:off x="184214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3676B1C2-A277-46E4-886F-70AB27200E0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9ABDD554-CCFA-4117-B957-3BB30646D0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6C1D3007-D571-479C-9ED7-43D72A376C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については、有形固定資産減価償却率は類似団体より低い数値であるが、図書館、保健センター、消防施設および庁舎については、類似団体より高い数値となっている。これについては、大規模改修等を実施していないことによるものであり、今後のあり方について検討していく必要がある。検討に当たり、それぞれの施設状況、規模等を総合的に勘案し、住民サービスと財政規律のバランスが保てるよう留意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3930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63930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については、前年度と比較して０．０４ポイント減少し、類似団体平均を０．６６ポイント、全国平均を０．６１ポイント、滋賀県平均を０．４２ポイント上回り、１．００以上の財政力指数となっている。</a:t>
          </a:r>
        </a:p>
        <a:p>
          <a:r>
            <a:rPr kumimoji="1" lang="ja-JP" altLang="en-US" sz="1100">
              <a:latin typeface="ＭＳ Ｐゴシック" panose="020B0600070205080204" pitchFamily="50" charset="-128"/>
              <a:ea typeface="ＭＳ Ｐゴシック" panose="020B0600070205080204" pitchFamily="50" charset="-128"/>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38523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8643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78740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151130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167217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159173</xdr:rowOff>
    </xdr:from>
    <xdr:to>
      <xdr:col>23</xdr:col>
      <xdr:colOff>184150</xdr:colOff>
      <xdr:row>40</xdr:row>
      <xdr:rowOff>89323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4250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経常収支比率は、８０．０％となり、前年度と比較して８．２ポイント改善した。これは、分母においては、普通交付税の皆増、法人事業税交付金および地方特例交付金等が増加したことにより増加し、分子においては、フルタイムの会計年度任用職員数の減による人件費の減、償還の進行による公債費の減等により減少したことが要因である。類似団体平均を３．７ポイント、全国平均を８．９ポイント、滋賀県平均を７．３ポイント下回っており、、弾力性は改善したと判断できる。</a:t>
          </a:r>
        </a:p>
        <a:p>
          <a:r>
            <a:rPr kumimoji="1" lang="ja-JP" altLang="en-US" sz="1100">
              <a:latin typeface="ＭＳ Ｐゴシック" panose="020B0600070205080204" pitchFamily="50" charset="-128"/>
              <a:ea typeface="ＭＳ Ｐゴシック" panose="020B0600070205080204" pitchFamily="50" charset="-128"/>
            </a:rPr>
            <a:t>　今後においても、経常的経費の抑制が求められており、加えて公共施設の老朽化による改修等に係る町債の発行が見込まれるため、引き続き町債残高の適切な管理に努めつつ、安定的な財政運営の実現に向けて歳出経費の見直し等に取り組む。</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47474</xdr:rowOff>
    </xdr:from>
    <xdr:to>
      <xdr:col>23</xdr:col>
      <xdr:colOff>133350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63024"/>
          <a:ext cx="8382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26307</xdr:rowOff>
    </xdr:from>
    <xdr:to>
      <xdr:col>19</xdr:col>
      <xdr:colOff>133350</xdr:colOff>
      <xdr:row>64</xdr:row>
      <xdr:rowOff>132443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84757"/>
          <a:ext cx="889000" cy="6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26307</xdr:rowOff>
    </xdr:from>
    <xdr:to>
      <xdr:col>15</xdr:col>
      <xdr:colOff>82550</xdr:colOff>
      <xdr:row>63</xdr:row>
      <xdr:rowOff>51102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84757"/>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68641</xdr:rowOff>
    </xdr:from>
    <xdr:to>
      <xdr:col>11</xdr:col>
      <xdr:colOff>31750</xdr:colOff>
      <xdr:row>63</xdr:row>
      <xdr:rowOff>51102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9841291"/>
          <a:ext cx="889000" cy="10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168124</xdr:rowOff>
    </xdr:from>
    <xdr:to>
      <xdr:col>23</xdr:col>
      <xdr:colOff>184150</xdr:colOff>
      <xdr:row>59</xdr:row>
      <xdr:rowOff>98274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13201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95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81643</xdr:rowOff>
    </xdr:from>
    <xdr:to>
      <xdr:col>19</xdr:col>
      <xdr:colOff>184150</xdr:colOff>
      <xdr:row>65</xdr:row>
      <xdr:rowOff>11793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146957</xdr:rowOff>
    </xdr:from>
    <xdr:to>
      <xdr:col>15</xdr:col>
      <xdr:colOff>133350</xdr:colOff>
      <xdr:row>61</xdr:row>
      <xdr:rowOff>77107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87284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302</xdr:rowOff>
    </xdr:from>
    <xdr:to>
      <xdr:col>11</xdr:col>
      <xdr:colOff>82550</xdr:colOff>
      <xdr:row>63</xdr:row>
      <xdr:rowOff>101902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112079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7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17841</xdr:rowOff>
    </xdr:from>
    <xdr:to>
      <xdr:col>7</xdr:col>
      <xdr:colOff>31750</xdr:colOff>
      <xdr:row>57</xdr:row>
      <xdr:rowOff>119441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979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129618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955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人件費についてはパートタイム会計年度任用職員報酬等の増加により増加し、物件費についても公共施設の除却経費の増加等により増加した。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この結果、類似団体平均、全国平均および滋賀県平均に対してはいずれも引き続き上回ることとなった。</a:t>
          </a:r>
        </a:p>
        <a:p>
          <a:r>
            <a:rPr kumimoji="1" lang="ja-JP" altLang="en-US" sz="1100">
              <a:latin typeface="ＭＳ Ｐゴシック" panose="020B0600070205080204" pitchFamily="50" charset="-128"/>
              <a:ea typeface="ＭＳ Ｐゴシック" panose="020B0600070205080204" pitchFamily="50" charset="-128"/>
            </a:rPr>
            <a:t>　ついては、ＰＤＣＡサイクルに基づく事業の点検および見直しを行うことで、その事業に要する経費の固定化を回避し、事業の規模・内容について適正化を図ることにより、適正な定員管理を行い、人件費の削減等に努めるとともに物件費等も含めた経常経費の見直し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68847</xdr:rowOff>
    </xdr:from>
    <xdr:to>
      <xdr:col>23</xdr:col>
      <xdr:colOff>133350</xdr:colOff>
      <xdr:row>82</xdr:row>
      <xdr:rowOff>100643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27747"/>
          <a:ext cx="838200" cy="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21651</xdr:rowOff>
    </xdr:from>
    <xdr:to>
      <xdr:col>19</xdr:col>
      <xdr:colOff>133350</xdr:colOff>
      <xdr:row>82</xdr:row>
      <xdr:rowOff>68847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80551"/>
          <a:ext cx="889000" cy="4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120185</xdr:rowOff>
    </xdr:from>
    <xdr:to>
      <xdr:col>15</xdr:col>
      <xdr:colOff>82550</xdr:colOff>
      <xdr:row>82</xdr:row>
      <xdr:rowOff>21651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07635"/>
          <a:ext cx="889000" cy="7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117472</xdr:rowOff>
    </xdr:from>
    <xdr:to>
      <xdr:col>11</xdr:col>
      <xdr:colOff>31750</xdr:colOff>
      <xdr:row>81</xdr:row>
      <xdr:rowOff>120185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04922"/>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49843</xdr:rowOff>
    </xdr:from>
    <xdr:to>
      <xdr:col>23</xdr:col>
      <xdr:colOff>184150</xdr:colOff>
      <xdr:row>82</xdr:row>
      <xdr:rowOff>151443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21920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18047</xdr:rowOff>
    </xdr:from>
    <xdr:to>
      <xdr:col>19</xdr:col>
      <xdr:colOff>184150</xdr:colOff>
      <xdr:row>82</xdr:row>
      <xdr:rowOff>119647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7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104424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63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142301</xdr:rowOff>
    </xdr:from>
    <xdr:to>
      <xdr:col>15</xdr:col>
      <xdr:colOff>133350</xdr:colOff>
      <xdr:row>82</xdr:row>
      <xdr:rowOff>72451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57228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1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69385</xdr:rowOff>
    </xdr:from>
    <xdr:to>
      <xdr:col>11</xdr:col>
      <xdr:colOff>82550</xdr:colOff>
      <xdr:row>81</xdr:row>
      <xdr:rowOff>170985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155762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66672</xdr:rowOff>
    </xdr:from>
    <xdr:to>
      <xdr:col>7</xdr:col>
      <xdr:colOff>31750</xdr:colOff>
      <xdr:row>81</xdr:row>
      <xdr:rowOff>168272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5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153049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前年度と同数値であり、類似団体平均および全国町村平均と比較すると依然と高い値である。今後において、職務職責に応じた構造を徹底し、類似団体平均に近づけるよう努める。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87</xdr:row>
      <xdr:rowOff>37395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597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37395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144639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60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適切な定員管理計画の実施に努める一方で、本町における行政需要の増加等を受けて類似団体平均を０．８９ポイント、全国平均を３．１３ポイント、滋賀県平均を４．０３ポイント上回る結果となり、前年度と比較して０．１１ポイント悪化する結果となった。</a:t>
          </a:r>
        </a:p>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ついては、この結果を参酌し、今後新たな行政需要も含めた中で、民間業務委託等の活用も視野に入れつつ、積極的に各業務の効率化および見直し等を図る。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75716</xdr:rowOff>
    </xdr:from>
    <xdr:to>
      <xdr:col>81</xdr:col>
      <xdr:colOff>44450</xdr:colOff>
      <xdr:row>61</xdr:row>
      <xdr:rowOff>88356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53416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63077</xdr:rowOff>
    </xdr:from>
    <xdr:to>
      <xdr:col>77</xdr:col>
      <xdr:colOff>44450</xdr:colOff>
      <xdr:row>61</xdr:row>
      <xdr:rowOff>75716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52152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61928</xdr:rowOff>
    </xdr:from>
    <xdr:to>
      <xdr:col>72</xdr:col>
      <xdr:colOff>203200</xdr:colOff>
      <xdr:row>61</xdr:row>
      <xdr:rowOff>63077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5203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61928</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50544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37556</xdr:rowOff>
    </xdr:from>
    <xdr:to>
      <xdr:col>81</xdr:col>
      <xdr:colOff>95250</xdr:colOff>
      <xdr:row>61</xdr:row>
      <xdr:rowOff>139156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9633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24916</xdr:rowOff>
    </xdr:from>
    <xdr:to>
      <xdr:col>77</xdr:col>
      <xdr:colOff>95250</xdr:colOff>
      <xdr:row>61</xdr:row>
      <xdr:rowOff>126516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12277</xdr:rowOff>
    </xdr:from>
    <xdr:to>
      <xdr:col>73</xdr:col>
      <xdr:colOff>44450</xdr:colOff>
      <xdr:row>61</xdr:row>
      <xdr:rowOff>113877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11128</xdr:rowOff>
    </xdr:from>
    <xdr:to>
      <xdr:col>68</xdr:col>
      <xdr:colOff>203200</xdr:colOff>
      <xdr:row>61</xdr:row>
      <xdr:rowOff>112728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97505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３か年平均値で６．３と％なり、前年度と比較して１．４ポイント改善した。改善の主な要因は、償還の進行による元利償還金の減少および組合等が起こした地方債の元利償還金に対する負担金等の減少である。</a:t>
          </a:r>
        </a:p>
        <a:p>
          <a:r>
            <a:rPr kumimoji="1" lang="ja-JP" altLang="en-US" sz="1100">
              <a:latin typeface="ＭＳ Ｐゴシック" panose="020B0600070205080204" pitchFamily="50" charset="-128"/>
              <a:ea typeface="ＭＳ Ｐゴシック" panose="020B0600070205080204" pitchFamily="50" charset="-128"/>
            </a:rPr>
            <a:t>　なお、類似団体平均を１．９ポイント下回っているものの、全国平均を０．８ポイント、滋賀県平均を１．２ポイント上回っていることから、今後も引き続き投資的な事業の計画的な実施および町債残高の適正な管理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113454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8739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8000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41</xdr:row>
      <xdr:rowOff>52070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96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108373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8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将来負担比率については、法人税割の減収等により標準財政規模が大幅に減少したものの、組合が起こした地方債の償還にかかる負担見込額の減少および下水道事業会計の元金残高の減少により引き続き算定されなかった。</a:t>
          </a:r>
          <a:endParaRPr kumimoji="1" lang="en-US" altLang="ja-JP" sz="1100">
            <a:latin typeface="ＭＳ Ｐゴシック" panose="020B0600070205080204" pitchFamily="50" charset="-128"/>
            <a:ea typeface="ＭＳ Ｐゴシック" panose="020B0600070205080204" pitchFamily="50" charset="-128"/>
            <a:cs typeface="Arial" panose="020B0604020202020204" pitchFamily="34" charset="0"/>
          </a:endParaRPr>
        </a:p>
        <a:p>
          <a:r>
            <a:rPr kumimoji="1" lang="ja-JP" altLang="en-US" sz="1100">
              <a:latin typeface="ＭＳ Ｐゴシック" panose="020B0600070205080204" pitchFamily="50" charset="-128"/>
              <a:ea typeface="ＭＳ Ｐゴシック" panose="020B0600070205080204" pitchFamily="50" charset="-128"/>
              <a:cs typeface="Arial" panose="020B0604020202020204" pitchFamily="34" charset="0"/>
            </a:rPr>
            <a:t>　今後、老朽化する公共施設等の維持修繕による需要が見込まれることを踏まえて、公共施設等の総合的な管理を行うことと併せて投資的事業の計画的な実施により公債費の動向をシミュレーションした上で町債残高をコントロールするなど、引き続き地方債残高の適正な管理に努めるとともに、本町の特徴である税収の急激な増減を踏まえつつ各特定目的基金の充実に努め、将来負担比率の抑制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61141</xdr:rowOff>
    </xdr:from>
    <xdr:to>
      <xdr:col>68</xdr:col>
      <xdr:colOff>152400</xdr:colOff>
      <xdr:row>15</xdr:row>
      <xdr:rowOff>148227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461441"/>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122118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97427</xdr:rowOff>
    </xdr:from>
    <xdr:to>
      <xdr:col>64</xdr:col>
      <xdr:colOff>152400</xdr:colOff>
      <xdr:row>16</xdr:row>
      <xdr:rowOff>27577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12354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前年度と比較して２．７ポイント減少し、類似団体平均を６．６ポイント、全国平均を４．４ポイント、滋賀県平均を４．５ポイントそれぞれ上回った。　　</a:t>
          </a:r>
        </a:p>
        <a:p>
          <a:r>
            <a:rPr kumimoji="1" lang="ja-JP" altLang="en-US" sz="1100">
              <a:latin typeface="ＭＳ Ｐゴシック" panose="020B0600070205080204" pitchFamily="50" charset="-128"/>
              <a:ea typeface="ＭＳ Ｐゴシック" panose="020B0600070205080204" pitchFamily="50" charset="-128"/>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77470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640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100330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106697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籍調査事業、予防接種事業等の増加があったものの、固定資産評価替調査事業の減少等により１．３ポイント減少している。これにより全国平均および滋賀県平均を下回ったものの、依然として類似団体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9016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138430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644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115570</xdr:rowOff>
    </xdr:from>
    <xdr:to>
      <xdr:col>73</xdr:col>
      <xdr:colOff>180975</xdr:colOff>
      <xdr:row>16</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58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86995</xdr:rowOff>
    </xdr:from>
    <xdr:to>
      <xdr:col>69</xdr:col>
      <xdr:colOff>92075</xdr:colOff>
      <xdr:row>16</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301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111142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1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128287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0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87630</xdr:rowOff>
    </xdr:from>
    <xdr:to>
      <xdr:col>74</xdr:col>
      <xdr:colOff>31750</xdr:colOff>
      <xdr:row>17</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2557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64770</xdr:rowOff>
    </xdr:from>
    <xdr:to>
      <xdr:col>69</xdr:col>
      <xdr:colOff>142875</xdr:colOff>
      <xdr:row>16</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36195</xdr:rowOff>
    </xdr:from>
    <xdr:to>
      <xdr:col>65</xdr:col>
      <xdr:colOff>53975</xdr:colOff>
      <xdr:row>16</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122572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０．４ポイント減少し、類似団体平均、全国平均および滋賀県平均いずれにおいても下回る結果となったものの、自立支援給付費等は年々増加傾向であることから資格審査等の適正化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948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前年度と比較して、数値はほぼ横ばいで１．１ポイント減少し、類似団体平均を６．２ポイント、全国平均を４．８ポイント、滋賀県平均を４．１ポイントそれぞれ下回る結果となった。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69850</xdr:rowOff>
    </xdr:from>
    <xdr:to>
      <xdr:col>82</xdr:col>
      <xdr:colOff>107950</xdr:colOff>
      <xdr:row>54</xdr:row>
      <xdr:rowOff>18143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156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113393</xdr:rowOff>
    </xdr:from>
    <xdr:to>
      <xdr:col>78</xdr:col>
      <xdr:colOff>69850</xdr:colOff>
      <xdr:row>54</xdr:row>
      <xdr:rowOff>18143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57</xdr:row>
      <xdr:rowOff>4535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254672"/>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138793</xdr:rowOff>
    </xdr:from>
    <xdr:to>
      <xdr:col>78</xdr:col>
      <xdr:colOff>120650</xdr:colOff>
      <xdr:row>54</xdr:row>
      <xdr:rowOff>68943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79120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62593</xdr:rowOff>
    </xdr:from>
    <xdr:to>
      <xdr:col>74</xdr:col>
      <xdr:colOff>31750</xdr:colOff>
      <xdr:row>53</xdr:row>
      <xdr:rowOff>164193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2920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下水道事業繰出の減等により前年度から１．３ポイント減少したものの、類似団体平均、全国平均および滋賀県平均を上回っていることから、今後、補助金を交付するのが適当な事業を行っているのかなどについて明確な基準を設けて、必要性の低い補助金は見直しや廃止を行うよう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102507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6124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67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109039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113937</xdr:rowOff>
    </xdr:from>
    <xdr:to>
      <xdr:col>69</xdr:col>
      <xdr:colOff>92075</xdr:colOff>
      <xdr:row>37</xdr:row>
      <xdr:rowOff>109039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43237"/>
          <a:ext cx="889000" cy="50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110326</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58239</xdr:rowOff>
    </xdr:from>
    <xdr:to>
      <xdr:col>69</xdr:col>
      <xdr:colOff>142875</xdr:colOff>
      <xdr:row>37</xdr:row>
      <xdr:rowOff>159838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144615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63137</xdr:rowOff>
    </xdr:from>
    <xdr:to>
      <xdr:col>65</xdr:col>
      <xdr:colOff>53975</xdr:colOff>
      <xdr:row>34</xdr:row>
      <xdr:rowOff>164737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3464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償還の進行により前年度と比較して１．４ポイント減少し、類似団体平均を５．８ポイント、全国平均を６．８ポイント、滋賀県平均を５．３ポイントそれぞれ下回った。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133858</xdr:rowOff>
    </xdr:from>
    <xdr:to>
      <xdr:col>24</xdr:col>
      <xdr:colOff>25400</xdr:colOff>
      <xdr:row>76</xdr:row>
      <xdr:rowOff>26415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9926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26415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44704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42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xdr:rowOff>
    </xdr:from>
    <xdr:to>
      <xdr:col>11</xdr:col>
      <xdr:colOff>9525</xdr:colOff>
      <xdr:row>76</xdr:row>
      <xdr:rowOff>44704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038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165354</xdr:rowOff>
    </xdr:from>
    <xdr:to>
      <xdr:col>11</xdr:col>
      <xdr:colOff>60325</xdr:colOff>
      <xdr:row>76</xdr:row>
      <xdr:rowOff>95504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105681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128778</xdr:rowOff>
    </xdr:from>
    <xdr:to>
      <xdr:col>6</xdr:col>
      <xdr:colOff>171450</xdr:colOff>
      <xdr:row>76</xdr:row>
      <xdr:rowOff>58928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69105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して６．８ポイント減少し、類似団体平均を２．１ポイント上回り、全国平均を２．１ポイント、滋賀県平均を２．０ポイント下回る結果となった。主な要因は、普通交付税の増加等を受けた経常一般財源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78</xdr:row>
      <xdr:rowOff>30987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93192"/>
          <a:ext cx="8382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30987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709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70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77</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1945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155719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118283</xdr:rowOff>
    </xdr:from>
    <xdr:to>
      <xdr:col>29</xdr:col>
      <xdr:colOff>127000</xdr:colOff>
      <xdr:row>16</xdr:row>
      <xdr:rowOff>150919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9108"/>
          <a:ext cx="647700" cy="3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150919</xdr:rowOff>
    </xdr:from>
    <xdr:to>
      <xdr:col>26</xdr:col>
      <xdr:colOff>50800</xdr:colOff>
      <xdr:row>17</xdr:row>
      <xdr:rowOff>89304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1744"/>
          <a:ext cx="698500" cy="109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89304</xdr:rowOff>
    </xdr:from>
    <xdr:to>
      <xdr:col>22</xdr:col>
      <xdr:colOff>114300</xdr:colOff>
      <xdr:row>17</xdr:row>
      <xdr:rowOff>129240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1579"/>
          <a:ext cx="698500" cy="3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129240</xdr:rowOff>
    </xdr:from>
    <xdr:to>
      <xdr:col>18</xdr:col>
      <xdr:colOff>177800</xdr:colOff>
      <xdr:row>17</xdr:row>
      <xdr:rowOff>132524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1515"/>
          <a:ext cx="6985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67483</xdr:rowOff>
    </xdr:from>
    <xdr:to>
      <xdr:col>29</xdr:col>
      <xdr:colOff>177800</xdr:colOff>
      <xdr:row>16</xdr:row>
      <xdr:rowOff>169083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8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84010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100119</xdr:rowOff>
    </xdr:from>
    <xdr:to>
      <xdr:col>26</xdr:col>
      <xdr:colOff>101600</xdr:colOff>
      <xdr:row>17</xdr:row>
      <xdr:rowOff>30269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0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40446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5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38504</xdr:rowOff>
    </xdr:from>
    <xdr:to>
      <xdr:col>22</xdr:col>
      <xdr:colOff>165100</xdr:colOff>
      <xdr:row>17</xdr:row>
      <xdr:rowOff>140104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0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6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78440</xdr:rowOff>
    </xdr:from>
    <xdr:to>
      <xdr:col>19</xdr:col>
      <xdr:colOff>38100</xdr:colOff>
      <xdr:row>18</xdr:row>
      <xdr:rowOff>8590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18767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81724</xdr:rowOff>
    </xdr:from>
    <xdr:to>
      <xdr:col>15</xdr:col>
      <xdr:colOff>101600</xdr:colOff>
      <xdr:row>18</xdr:row>
      <xdr:rowOff>11874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22051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17805</xdr:rowOff>
    </xdr:from>
    <xdr:to>
      <xdr:col>29</xdr:col>
      <xdr:colOff>127000</xdr:colOff>
      <xdr:row>37</xdr:row>
      <xdr:rowOff>103530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42505"/>
          <a:ext cx="6477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146012</xdr:rowOff>
    </xdr:from>
    <xdr:to>
      <xdr:col>26</xdr:col>
      <xdr:colOff>50800</xdr:colOff>
      <xdr:row>37</xdr:row>
      <xdr:rowOff>17805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99262"/>
          <a:ext cx="698500" cy="4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53334</xdr:rowOff>
    </xdr:from>
    <xdr:to>
      <xdr:col>22</xdr:col>
      <xdr:colOff>114300</xdr:colOff>
      <xdr:row>36</xdr:row>
      <xdr:rowOff>146012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06584"/>
          <a:ext cx="698500" cy="9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14129</xdr:rowOff>
    </xdr:from>
    <xdr:to>
      <xdr:col>18</xdr:col>
      <xdr:colOff>177800</xdr:colOff>
      <xdr:row>36</xdr:row>
      <xdr:rowOff>53334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7379"/>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52730</xdr:rowOff>
    </xdr:from>
    <xdr:to>
      <xdr:col>29</xdr:col>
      <xdr:colOff>177800</xdr:colOff>
      <xdr:row>37</xdr:row>
      <xdr:rowOff>154330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7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138455</xdr:rowOff>
    </xdr:from>
    <xdr:to>
      <xdr:col>26</xdr:col>
      <xdr:colOff>101600</xdr:colOff>
      <xdr:row>37</xdr:row>
      <xdr:rowOff>68605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95212</xdr:rowOff>
    </xdr:from>
    <xdr:to>
      <xdr:col>22</xdr:col>
      <xdr:colOff>165100</xdr:colOff>
      <xdr:row>37</xdr:row>
      <xdr:rowOff>25362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48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2534</xdr:rowOff>
    </xdr:from>
    <xdr:to>
      <xdr:col>19</xdr:col>
      <xdr:colOff>38100</xdr:colOff>
      <xdr:row>36</xdr:row>
      <xdr:rowOff>104134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114311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306229</xdr:rowOff>
    </xdr:from>
    <xdr:to>
      <xdr:col>15</xdr:col>
      <xdr:colOff>101600</xdr:colOff>
      <xdr:row>36</xdr:row>
      <xdr:rowOff>64929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78194</xdr:rowOff>
    </xdr:from>
    <xdr:to>
      <xdr:col>24</xdr:col>
      <xdr:colOff>63500</xdr:colOff>
      <xdr:row>34</xdr:row>
      <xdr:rowOff>109322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7494"/>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109322</xdr:rowOff>
    </xdr:from>
    <xdr:to>
      <xdr:col>19</xdr:col>
      <xdr:colOff>177800</xdr:colOff>
      <xdr:row>36</xdr:row>
      <xdr:rowOff>73787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8622"/>
          <a:ext cx="889000" cy="3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73787</xdr:rowOff>
    </xdr:from>
    <xdr:to>
      <xdr:col>15</xdr:col>
      <xdr:colOff>50800</xdr:colOff>
      <xdr:row>36</xdr:row>
      <xdr:rowOff>154331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5987"/>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154331</xdr:rowOff>
    </xdr:from>
    <xdr:to>
      <xdr:col>10</xdr:col>
      <xdr:colOff>114300</xdr:colOff>
      <xdr:row>36</xdr:row>
      <xdr:rowOff>168148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531"/>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27394</xdr:rowOff>
    </xdr:from>
    <xdr:to>
      <xdr:col>24</xdr:col>
      <xdr:colOff>114300</xdr:colOff>
      <xdr:row>34</xdr:row>
      <xdr:rowOff>128994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50271</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58522</xdr:rowOff>
    </xdr:from>
    <xdr:to>
      <xdr:col>20</xdr:col>
      <xdr:colOff>38100</xdr:colOff>
      <xdr:row>34</xdr:row>
      <xdr:rowOff>160122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5199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6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22987</xdr:rowOff>
    </xdr:from>
    <xdr:to>
      <xdr:col>15</xdr:col>
      <xdr:colOff>101600</xdr:colOff>
      <xdr:row>36</xdr:row>
      <xdr:rowOff>124587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141114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103531</xdr:rowOff>
    </xdr:from>
    <xdr:to>
      <xdr:col>10</xdr:col>
      <xdr:colOff>165100</xdr:colOff>
      <xdr:row>37</xdr:row>
      <xdr:rowOff>33681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50208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117348</xdr:rowOff>
    </xdr:from>
    <xdr:to>
      <xdr:col>6</xdr:col>
      <xdr:colOff>38100</xdr:colOff>
      <xdr:row>37</xdr:row>
      <xdr:rowOff>47498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64025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22259</xdr:rowOff>
    </xdr:from>
    <xdr:to>
      <xdr:col>24</xdr:col>
      <xdr:colOff>63500</xdr:colOff>
      <xdr:row>56</xdr:row>
      <xdr:rowOff>54180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23459"/>
          <a:ext cx="8382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9366</xdr:rowOff>
    </xdr:from>
    <xdr:to>
      <xdr:col>19</xdr:col>
      <xdr:colOff>177800</xdr:colOff>
      <xdr:row>56</xdr:row>
      <xdr:rowOff>54180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10566"/>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9366</xdr:rowOff>
    </xdr:from>
    <xdr:to>
      <xdr:col>15</xdr:col>
      <xdr:colOff>50800</xdr:colOff>
      <xdr:row>56</xdr:row>
      <xdr:rowOff>80081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10566"/>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78458</xdr:rowOff>
    </xdr:from>
    <xdr:to>
      <xdr:col>10</xdr:col>
      <xdr:colOff>114300</xdr:colOff>
      <xdr:row>56</xdr:row>
      <xdr:rowOff>80081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7965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142909</xdr:rowOff>
    </xdr:from>
    <xdr:to>
      <xdr:col>24</xdr:col>
      <xdr:colOff>114300</xdr:colOff>
      <xdr:row>56</xdr:row>
      <xdr:rowOff>73059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165786</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3380</xdr:rowOff>
    </xdr:from>
    <xdr:to>
      <xdr:col>20</xdr:col>
      <xdr:colOff>38100</xdr:colOff>
      <xdr:row>56</xdr:row>
      <xdr:rowOff>104980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121507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3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130016</xdr:rowOff>
    </xdr:from>
    <xdr:to>
      <xdr:col>15</xdr:col>
      <xdr:colOff>101600</xdr:colOff>
      <xdr:row>56</xdr:row>
      <xdr:rowOff>60166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76693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3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29281</xdr:rowOff>
    </xdr:from>
    <xdr:to>
      <xdr:col>10</xdr:col>
      <xdr:colOff>165100</xdr:colOff>
      <xdr:row>56</xdr:row>
      <xdr:rowOff>130881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147408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27658</xdr:rowOff>
    </xdr:from>
    <xdr:to>
      <xdr:col>6</xdr:col>
      <xdr:colOff>38100</xdr:colOff>
      <xdr:row>56</xdr:row>
      <xdr:rowOff>129258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145785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82778</xdr:rowOff>
    </xdr:from>
    <xdr:to>
      <xdr:col>24</xdr:col>
      <xdr:colOff>63500</xdr:colOff>
      <xdr:row>78</xdr:row>
      <xdr:rowOff>110759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55878"/>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81269</xdr:rowOff>
    </xdr:from>
    <xdr:to>
      <xdr:col>19</xdr:col>
      <xdr:colOff>177800</xdr:colOff>
      <xdr:row>78</xdr:row>
      <xdr:rowOff>82778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436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81269</xdr:rowOff>
    </xdr:from>
    <xdr:to>
      <xdr:col>15</xdr:col>
      <xdr:colOff>50800</xdr:colOff>
      <xdr:row>78</xdr:row>
      <xdr:rowOff>109091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54369"/>
          <a:ext cx="889000" cy="2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109091</xdr:rowOff>
    </xdr:from>
    <xdr:to>
      <xdr:col>10</xdr:col>
      <xdr:colOff>114300</xdr:colOff>
      <xdr:row>78</xdr:row>
      <xdr:rowOff>110417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8219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59959</xdr:rowOff>
    </xdr:from>
    <xdr:to>
      <xdr:col>24</xdr:col>
      <xdr:colOff>114300</xdr:colOff>
      <xdr:row>78</xdr:row>
      <xdr:rowOff>161559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146336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4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31978</xdr:rowOff>
    </xdr:from>
    <xdr:to>
      <xdr:col>20</xdr:col>
      <xdr:colOff>38100</xdr:colOff>
      <xdr:row>78</xdr:row>
      <xdr:rowOff>133578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124705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30469</xdr:rowOff>
    </xdr:from>
    <xdr:to>
      <xdr:col>15</xdr:col>
      <xdr:colOff>101600</xdr:colOff>
      <xdr:row>78</xdr:row>
      <xdr:rowOff>132069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123196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58291</xdr:rowOff>
    </xdr:from>
    <xdr:to>
      <xdr:col>10</xdr:col>
      <xdr:colOff>165100</xdr:colOff>
      <xdr:row>78</xdr:row>
      <xdr:rowOff>159891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151018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59617</xdr:rowOff>
    </xdr:from>
    <xdr:to>
      <xdr:col>6</xdr:col>
      <xdr:colOff>38100</xdr:colOff>
      <xdr:row>78</xdr:row>
      <xdr:rowOff>161217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152344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80874</xdr:rowOff>
    </xdr:from>
    <xdr:to>
      <xdr:col>24</xdr:col>
      <xdr:colOff>63500</xdr:colOff>
      <xdr:row>95</xdr:row>
      <xdr:rowOff>159969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97174"/>
          <a:ext cx="838200" cy="25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159969</xdr:rowOff>
    </xdr:from>
    <xdr:to>
      <xdr:col>19</xdr:col>
      <xdr:colOff>177800</xdr:colOff>
      <xdr:row>96</xdr:row>
      <xdr:rowOff>17171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7719"/>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17171</xdr:rowOff>
    </xdr:from>
    <xdr:to>
      <xdr:col>15</xdr:col>
      <xdr:colOff>50800</xdr:colOff>
      <xdr:row>96</xdr:row>
      <xdr:rowOff>25121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6371"/>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25121</xdr:rowOff>
    </xdr:from>
    <xdr:to>
      <xdr:col>10</xdr:col>
      <xdr:colOff>114300</xdr:colOff>
      <xdr:row>96</xdr:row>
      <xdr:rowOff>43814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84321"/>
          <a:ext cx="889000" cy="1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30074</xdr:rowOff>
    </xdr:from>
    <xdr:to>
      <xdr:col>24</xdr:col>
      <xdr:colOff>114300</xdr:colOff>
      <xdr:row>94</xdr:row>
      <xdr:rowOff>131674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52951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109169</xdr:rowOff>
    </xdr:from>
    <xdr:to>
      <xdr:col>20</xdr:col>
      <xdr:colOff>38100</xdr:colOff>
      <xdr:row>96</xdr:row>
      <xdr:rowOff>39319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55846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137821</xdr:rowOff>
    </xdr:from>
    <xdr:to>
      <xdr:col>15</xdr:col>
      <xdr:colOff>101600</xdr:colOff>
      <xdr:row>96</xdr:row>
      <xdr:rowOff>67971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145771</xdr:rowOff>
    </xdr:from>
    <xdr:to>
      <xdr:col>10</xdr:col>
      <xdr:colOff>165100</xdr:colOff>
      <xdr:row>96</xdr:row>
      <xdr:rowOff>75921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92448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164464</xdr:rowOff>
    </xdr:from>
    <xdr:to>
      <xdr:col>6</xdr:col>
      <xdr:colOff>38100</xdr:colOff>
      <xdr:row>96</xdr:row>
      <xdr:rowOff>94614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111141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2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56586</xdr:rowOff>
    </xdr:from>
    <xdr:to>
      <xdr:col>55</xdr:col>
      <xdr:colOff>0</xdr:colOff>
      <xdr:row>35</xdr:row>
      <xdr:rowOff>163365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14436"/>
          <a:ext cx="838200" cy="4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56586</xdr:rowOff>
    </xdr:from>
    <xdr:to>
      <xdr:col>50</xdr:col>
      <xdr:colOff>114300</xdr:colOff>
      <xdr:row>36</xdr:row>
      <xdr:rowOff>27608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14436"/>
          <a:ext cx="889000" cy="48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25231</xdr:rowOff>
    </xdr:from>
    <xdr:to>
      <xdr:col>45</xdr:col>
      <xdr:colOff>177800</xdr:colOff>
      <xdr:row>36</xdr:row>
      <xdr:rowOff>27608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9743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25231</xdr:rowOff>
    </xdr:from>
    <xdr:to>
      <xdr:col>41</xdr:col>
      <xdr:colOff>50800</xdr:colOff>
      <xdr:row>36</xdr:row>
      <xdr:rowOff>147038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97431"/>
          <a:ext cx="889000" cy="12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112565</xdr:rowOff>
    </xdr:from>
    <xdr:to>
      <xdr:col>55</xdr:col>
      <xdr:colOff>50800</xdr:colOff>
      <xdr:row>36</xdr:row>
      <xdr:rowOff>42715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90992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5786</xdr:rowOff>
    </xdr:from>
    <xdr:to>
      <xdr:col>50</xdr:col>
      <xdr:colOff>165100</xdr:colOff>
      <xdr:row>33</xdr:row>
      <xdr:rowOff>107386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6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98513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5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148258</xdr:rowOff>
    </xdr:from>
    <xdr:to>
      <xdr:col>46</xdr:col>
      <xdr:colOff>38100</xdr:colOff>
      <xdr:row>36</xdr:row>
      <xdr:rowOff>78408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94935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92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145881</xdr:rowOff>
    </xdr:from>
    <xdr:to>
      <xdr:col>41</xdr:col>
      <xdr:colOff>101600</xdr:colOff>
      <xdr:row>36</xdr:row>
      <xdr:rowOff>76031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4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92558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2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96238</xdr:rowOff>
    </xdr:from>
    <xdr:to>
      <xdr:col>36</xdr:col>
      <xdr:colOff>165100</xdr:colOff>
      <xdr:row>37</xdr:row>
      <xdr:rowOff>26388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17515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106912</xdr:rowOff>
    </xdr:from>
    <xdr:to>
      <xdr:col>55</xdr:col>
      <xdr:colOff>0</xdr:colOff>
      <xdr:row>58</xdr:row>
      <xdr:rowOff>156982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79562"/>
          <a:ext cx="838200" cy="2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106912</xdr:rowOff>
    </xdr:from>
    <xdr:to>
      <xdr:col>50</xdr:col>
      <xdr:colOff>114300</xdr:colOff>
      <xdr:row>59</xdr:row>
      <xdr:rowOff>23542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79562"/>
          <a:ext cx="889000" cy="2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147786</xdr:rowOff>
    </xdr:from>
    <xdr:to>
      <xdr:col>45</xdr:col>
      <xdr:colOff>177800</xdr:colOff>
      <xdr:row>59</xdr:row>
      <xdr:rowOff>23542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91886"/>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88137</xdr:rowOff>
    </xdr:from>
    <xdr:to>
      <xdr:col>41</xdr:col>
      <xdr:colOff>50800</xdr:colOff>
      <xdr:row>58</xdr:row>
      <xdr:rowOff>147786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2237"/>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106182</xdr:rowOff>
    </xdr:from>
    <xdr:to>
      <xdr:col>55</xdr:col>
      <xdr:colOff>50800</xdr:colOff>
      <xdr:row>59</xdr:row>
      <xdr:rowOff>36332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5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21109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56112</xdr:rowOff>
    </xdr:from>
    <xdr:to>
      <xdr:col>50</xdr:col>
      <xdr:colOff>165100</xdr:colOff>
      <xdr:row>57</xdr:row>
      <xdr:rowOff>157712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2789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0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144192</xdr:rowOff>
    </xdr:from>
    <xdr:to>
      <xdr:col>46</xdr:col>
      <xdr:colOff>38100</xdr:colOff>
      <xdr:row>59</xdr:row>
      <xdr:rowOff>74342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65469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96986</xdr:rowOff>
    </xdr:from>
    <xdr:to>
      <xdr:col>41</xdr:col>
      <xdr:colOff>101600</xdr:colOff>
      <xdr:row>59</xdr:row>
      <xdr:rowOff>27136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18263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37337</xdr:rowOff>
    </xdr:from>
    <xdr:to>
      <xdr:col>36</xdr:col>
      <xdr:colOff>165100</xdr:colOff>
      <xdr:row>58</xdr:row>
      <xdr:rowOff>138937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130064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63591</xdr:rowOff>
    </xdr:from>
    <xdr:to>
      <xdr:col>55</xdr:col>
      <xdr:colOff>0</xdr:colOff>
      <xdr:row>78</xdr:row>
      <xdr:rowOff>139860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65241"/>
          <a:ext cx="838200" cy="24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63591</xdr:rowOff>
    </xdr:from>
    <xdr:to>
      <xdr:col>50</xdr:col>
      <xdr:colOff>114300</xdr:colOff>
      <xdr:row>79</xdr:row>
      <xdr:rowOff>41677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65241"/>
          <a:ext cx="889000" cy="3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96365</xdr:rowOff>
    </xdr:from>
    <xdr:to>
      <xdr:col>45</xdr:col>
      <xdr:colOff>177800</xdr:colOff>
      <xdr:row>79</xdr:row>
      <xdr:rowOff>41677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9465"/>
          <a:ext cx="889000" cy="1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96365</xdr:rowOff>
    </xdr:from>
    <xdr:to>
      <xdr:col>41</xdr:col>
      <xdr:colOff>50800</xdr:colOff>
      <xdr:row>78</xdr:row>
      <xdr:rowOff>99924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9465"/>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89060</xdr:rowOff>
    </xdr:from>
    <xdr:to>
      <xdr:col>55</xdr:col>
      <xdr:colOff>50800</xdr:colOff>
      <xdr:row>79</xdr:row>
      <xdr:rowOff>19210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3987</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12791</xdr:rowOff>
    </xdr:from>
    <xdr:to>
      <xdr:col>50</xdr:col>
      <xdr:colOff>165100</xdr:colOff>
      <xdr:row>77</xdr:row>
      <xdr:rowOff>114391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1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130918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8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162327</xdr:rowOff>
    </xdr:from>
    <xdr:to>
      <xdr:col>46</xdr:col>
      <xdr:colOff>38100</xdr:colOff>
      <xdr:row>79</xdr:row>
      <xdr:rowOff>92477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83604</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8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45565</xdr:rowOff>
    </xdr:from>
    <xdr:to>
      <xdr:col>41</xdr:col>
      <xdr:colOff>101600</xdr:colOff>
      <xdr:row>78</xdr:row>
      <xdr:rowOff>147165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141851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23388</xdr:rowOff>
    </xdr:from>
    <xdr:to>
      <xdr:col>55</xdr:col>
      <xdr:colOff>0</xdr:colOff>
      <xdr:row>98</xdr:row>
      <xdr:rowOff>131691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25488"/>
          <a:ext cx="838200" cy="10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23388</xdr:rowOff>
    </xdr:from>
    <xdr:to>
      <xdr:col>50</xdr:col>
      <xdr:colOff>114300</xdr:colOff>
      <xdr:row>98</xdr:row>
      <xdr:rowOff>138116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25488"/>
          <a:ext cx="889000" cy="1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138116</xdr:rowOff>
    </xdr:from>
    <xdr:to>
      <xdr:col>45</xdr:col>
      <xdr:colOff>177800</xdr:colOff>
      <xdr:row>98</xdr:row>
      <xdr:rowOff>166526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40216"/>
          <a:ext cx="8890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153896</xdr:rowOff>
    </xdr:from>
    <xdr:to>
      <xdr:col>41</xdr:col>
      <xdr:colOff>50800</xdr:colOff>
      <xdr:row>98</xdr:row>
      <xdr:rowOff>166526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955996"/>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80891</xdr:rowOff>
    </xdr:from>
    <xdr:to>
      <xdr:col>55</xdr:col>
      <xdr:colOff>50800</xdr:colOff>
      <xdr:row>99</xdr:row>
      <xdr:rowOff>11041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167268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144038</xdr:rowOff>
    </xdr:from>
    <xdr:to>
      <xdr:col>50</xdr:col>
      <xdr:colOff>165100</xdr:colOff>
      <xdr:row>98</xdr:row>
      <xdr:rowOff>74188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65315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87316</xdr:rowOff>
    </xdr:from>
    <xdr:to>
      <xdr:col>46</xdr:col>
      <xdr:colOff>38100</xdr:colOff>
      <xdr:row>99</xdr:row>
      <xdr:rowOff>17466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8593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115726</xdr:rowOff>
    </xdr:from>
    <xdr:to>
      <xdr:col>41</xdr:col>
      <xdr:colOff>101600</xdr:colOff>
      <xdr:row>99</xdr:row>
      <xdr:rowOff>45876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103096</xdr:rowOff>
    </xdr:from>
    <xdr:to>
      <xdr:col>36</xdr:col>
      <xdr:colOff>165100</xdr:colOff>
      <xdr:row>99</xdr:row>
      <xdr:rowOff>33246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24373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9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98199</xdr:rowOff>
    </xdr:from>
    <xdr:to>
      <xdr:col>85</xdr:col>
      <xdr:colOff>127000</xdr:colOff>
      <xdr:row>39</xdr:row>
      <xdr:rowOff>98784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84749"/>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98735</xdr:rowOff>
    </xdr:from>
    <xdr:to>
      <xdr:col>81</xdr:col>
      <xdr:colOff>50800</xdr:colOff>
      <xdr:row>39</xdr:row>
      <xdr:rowOff>98784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285"/>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97128</xdr:rowOff>
    </xdr:from>
    <xdr:to>
      <xdr:col>76</xdr:col>
      <xdr:colOff>114300</xdr:colOff>
      <xdr:row>39</xdr:row>
      <xdr:rowOff>98735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3678"/>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95257</xdr:rowOff>
    </xdr:from>
    <xdr:to>
      <xdr:col>71</xdr:col>
      <xdr:colOff>177800</xdr:colOff>
      <xdr:row>39</xdr:row>
      <xdr:rowOff>97128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1807"/>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47399</xdr:rowOff>
    </xdr:from>
    <xdr:to>
      <xdr:col>85</xdr:col>
      <xdr:colOff>177800</xdr:colOff>
      <xdr:row>39</xdr:row>
      <xdr:rowOff>148999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47984</xdr:rowOff>
    </xdr:from>
    <xdr:to>
      <xdr:col>81</xdr:col>
      <xdr:colOff>101600</xdr:colOff>
      <xdr:row>39</xdr:row>
      <xdr:rowOff>149584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140711</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8272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47935</xdr:rowOff>
    </xdr:from>
    <xdr:to>
      <xdr:col>76</xdr:col>
      <xdr:colOff>165100</xdr:colOff>
      <xdr:row>39</xdr:row>
      <xdr:rowOff>149535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140662</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82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46328</xdr:rowOff>
    </xdr:from>
    <xdr:to>
      <xdr:col>72</xdr:col>
      <xdr:colOff>38100</xdr:colOff>
      <xdr:row>39</xdr:row>
      <xdr:rowOff>147928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139055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44457</xdr:rowOff>
    </xdr:from>
    <xdr:to>
      <xdr:col>67</xdr:col>
      <xdr:colOff>101600</xdr:colOff>
      <xdr:row>39</xdr:row>
      <xdr:rowOff>146057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137184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135370</xdr:rowOff>
    </xdr:from>
    <xdr:to>
      <xdr:col>85</xdr:col>
      <xdr:colOff>127000</xdr:colOff>
      <xdr:row>78</xdr:row>
      <xdr:rowOff>48476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337020"/>
          <a:ext cx="838200" cy="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124468</xdr:rowOff>
    </xdr:from>
    <xdr:to>
      <xdr:col>81</xdr:col>
      <xdr:colOff>50800</xdr:colOff>
      <xdr:row>77</xdr:row>
      <xdr:rowOff>135370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326118"/>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124468</xdr:rowOff>
    </xdr:from>
    <xdr:to>
      <xdr:col>76</xdr:col>
      <xdr:colOff>114300</xdr:colOff>
      <xdr:row>78</xdr:row>
      <xdr:rowOff>31069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26118"/>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20586</xdr:rowOff>
    </xdr:from>
    <xdr:to>
      <xdr:col>71</xdr:col>
      <xdr:colOff>177800</xdr:colOff>
      <xdr:row>78</xdr:row>
      <xdr:rowOff>31069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9368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169126</xdr:rowOff>
    </xdr:from>
    <xdr:to>
      <xdr:col>85</xdr:col>
      <xdr:colOff>177800</xdr:colOff>
      <xdr:row>78</xdr:row>
      <xdr:rowOff>99276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84053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84570</xdr:rowOff>
    </xdr:from>
    <xdr:to>
      <xdr:col>81</xdr:col>
      <xdr:colOff>101600</xdr:colOff>
      <xdr:row>78</xdr:row>
      <xdr:rowOff>14720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5847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73668</xdr:rowOff>
    </xdr:from>
    <xdr:to>
      <xdr:col>76</xdr:col>
      <xdr:colOff>165100</xdr:colOff>
      <xdr:row>78</xdr:row>
      <xdr:rowOff>3818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166395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151719</xdr:rowOff>
    </xdr:from>
    <xdr:to>
      <xdr:col>72</xdr:col>
      <xdr:colOff>38100</xdr:colOff>
      <xdr:row>78</xdr:row>
      <xdr:rowOff>81869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72996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141236</xdr:rowOff>
    </xdr:from>
    <xdr:to>
      <xdr:col>67</xdr:col>
      <xdr:colOff>101600</xdr:colOff>
      <xdr:row>78</xdr:row>
      <xdr:rowOff>71386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62513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3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75354</xdr:rowOff>
    </xdr:from>
    <xdr:to>
      <xdr:col>85</xdr:col>
      <xdr:colOff>127000</xdr:colOff>
      <xdr:row>97</xdr:row>
      <xdr:rowOff>124329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34554"/>
          <a:ext cx="838200" cy="22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121202</xdr:rowOff>
    </xdr:from>
    <xdr:to>
      <xdr:col>81</xdr:col>
      <xdr:colOff>50800</xdr:colOff>
      <xdr:row>97</xdr:row>
      <xdr:rowOff>124329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80402"/>
          <a:ext cx="889000" cy="17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121202</xdr:rowOff>
    </xdr:from>
    <xdr:to>
      <xdr:col>76</xdr:col>
      <xdr:colOff>114300</xdr:colOff>
      <xdr:row>97</xdr:row>
      <xdr:rowOff>107815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80402"/>
          <a:ext cx="889000" cy="1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139902</xdr:rowOff>
    </xdr:from>
    <xdr:to>
      <xdr:col>71</xdr:col>
      <xdr:colOff>177800</xdr:colOff>
      <xdr:row>97</xdr:row>
      <xdr:rowOff>107815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5913302"/>
          <a:ext cx="889000" cy="8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24554</xdr:rowOff>
    </xdr:from>
    <xdr:to>
      <xdr:col>85</xdr:col>
      <xdr:colOff>177800</xdr:colOff>
      <xdr:row>96</xdr:row>
      <xdr:rowOff>126154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2981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6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73529</xdr:rowOff>
    </xdr:from>
    <xdr:to>
      <xdr:col>81</xdr:col>
      <xdr:colOff>101600</xdr:colOff>
      <xdr:row>98</xdr:row>
      <xdr:rowOff>3679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166256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70402</xdr:rowOff>
    </xdr:from>
    <xdr:to>
      <xdr:col>76</xdr:col>
      <xdr:colOff>165100</xdr:colOff>
      <xdr:row>97</xdr:row>
      <xdr:rowOff>552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17079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30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57015</xdr:rowOff>
    </xdr:from>
    <xdr:to>
      <xdr:col>72</xdr:col>
      <xdr:colOff>38100</xdr:colOff>
      <xdr:row>97</xdr:row>
      <xdr:rowOff>158615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8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149742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89102</xdr:rowOff>
    </xdr:from>
    <xdr:to>
      <xdr:col>67</xdr:col>
      <xdr:colOff>101600</xdr:colOff>
      <xdr:row>93</xdr:row>
      <xdr:rowOff>19252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58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35779</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14795" y="1563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41211</xdr:rowOff>
    </xdr:from>
    <xdr:to>
      <xdr:col>116</xdr:col>
      <xdr:colOff>63500</xdr:colOff>
      <xdr:row>59</xdr:row>
      <xdr:rowOff>41249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676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41249</xdr:rowOff>
    </xdr:from>
    <xdr:to>
      <xdr:col>111</xdr:col>
      <xdr:colOff>177800</xdr:colOff>
      <xdr:row>59</xdr:row>
      <xdr:rowOff>41249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6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41249</xdr:rowOff>
    </xdr:from>
    <xdr:to>
      <xdr:col>107</xdr:col>
      <xdr:colOff>50800</xdr:colOff>
      <xdr:row>59</xdr:row>
      <xdr:rowOff>41326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6799"/>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41287</xdr:rowOff>
    </xdr:from>
    <xdr:to>
      <xdr:col>102</xdr:col>
      <xdr:colOff>114300</xdr:colOff>
      <xdr:row>59</xdr:row>
      <xdr:rowOff>41326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683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161861</xdr:rowOff>
    </xdr:from>
    <xdr:to>
      <xdr:col>116</xdr:col>
      <xdr:colOff>114300</xdr:colOff>
      <xdr:row>59</xdr:row>
      <xdr:rowOff>92011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76788</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161899</xdr:rowOff>
    </xdr:from>
    <xdr:to>
      <xdr:col>112</xdr:col>
      <xdr:colOff>38100</xdr:colOff>
      <xdr:row>59</xdr:row>
      <xdr:rowOff>92049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83176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161899</xdr:rowOff>
    </xdr:from>
    <xdr:to>
      <xdr:col>107</xdr:col>
      <xdr:colOff>101600</xdr:colOff>
      <xdr:row>59</xdr:row>
      <xdr:rowOff>92049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83176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8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161976</xdr:rowOff>
    </xdr:from>
    <xdr:to>
      <xdr:col>102</xdr:col>
      <xdr:colOff>165100</xdr:colOff>
      <xdr:row>59</xdr:row>
      <xdr:rowOff>92126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83253</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8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161937</xdr:rowOff>
    </xdr:from>
    <xdr:to>
      <xdr:col>98</xdr:col>
      <xdr:colOff>38100</xdr:colOff>
      <xdr:row>59</xdr:row>
      <xdr:rowOff>92087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83214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198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48309</xdr:rowOff>
    </xdr:from>
    <xdr:to>
      <xdr:col>116</xdr:col>
      <xdr:colOff>63500</xdr:colOff>
      <xdr:row>78</xdr:row>
      <xdr:rowOff>65878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421409"/>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48309</xdr:rowOff>
    </xdr:from>
    <xdr:to>
      <xdr:col>111</xdr:col>
      <xdr:colOff>177800</xdr:colOff>
      <xdr:row>78</xdr:row>
      <xdr:rowOff>58531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421409"/>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39035</xdr:rowOff>
    </xdr:from>
    <xdr:to>
      <xdr:col>107</xdr:col>
      <xdr:colOff>50800</xdr:colOff>
      <xdr:row>78</xdr:row>
      <xdr:rowOff>58531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240685"/>
          <a:ext cx="8890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47149</xdr:rowOff>
    </xdr:from>
    <xdr:to>
      <xdr:col>102</xdr:col>
      <xdr:colOff>114300</xdr:colOff>
      <xdr:row>77</xdr:row>
      <xdr:rowOff>39035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077349"/>
          <a:ext cx="889000" cy="1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15078</xdr:rowOff>
    </xdr:from>
    <xdr:to>
      <xdr:col>116</xdr:col>
      <xdr:colOff>114300</xdr:colOff>
      <xdr:row>78</xdr:row>
      <xdr:rowOff>116678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38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101455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3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168959</xdr:rowOff>
    </xdr:from>
    <xdr:to>
      <xdr:col>112</xdr:col>
      <xdr:colOff>38100</xdr:colOff>
      <xdr:row>78</xdr:row>
      <xdr:rowOff>99109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90236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6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7731</xdr:rowOff>
    </xdr:from>
    <xdr:to>
      <xdr:col>107</xdr:col>
      <xdr:colOff>101600</xdr:colOff>
      <xdr:row>78</xdr:row>
      <xdr:rowOff>109331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8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100458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159685</xdr:rowOff>
    </xdr:from>
    <xdr:to>
      <xdr:col>102</xdr:col>
      <xdr:colOff>165100</xdr:colOff>
      <xdr:row>77</xdr:row>
      <xdr:rowOff>89835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80962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167799</xdr:rowOff>
    </xdr:from>
    <xdr:to>
      <xdr:col>98</xdr:col>
      <xdr:colOff>38100</xdr:colOff>
      <xdr:row>76</xdr:row>
      <xdr:rowOff>97949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2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89076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総額は、住民一人当たりコストが５７４，７７９円となっており、この総額を各費目ごとに分類し、類似団体と比較すると、人件費、物件費および扶助費は上回っており、特に人件費および自立支援給付をはじめとした社会保障関連経費を含む扶助費については大きく上回っており、平成２９年度以降増加が続いている。</a:t>
          </a:r>
        </a:p>
        <a:p>
          <a:r>
            <a:rPr kumimoji="1" lang="ja-JP" altLang="en-US" sz="1300">
              <a:latin typeface="ＭＳ Ｐゴシック" panose="020B0600070205080204" pitchFamily="50" charset="-128"/>
              <a:ea typeface="ＭＳ Ｐゴシック" panose="020B0600070205080204" pitchFamily="50" charset="-128"/>
            </a:rPr>
            <a:t>　人件費については、類似団体平均、全国平均および滋賀県平均を上回っていることから、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11,724
11,574
44.55
7,197,103
6,738,709
392,510
4,011,657
4,628,521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131699</xdr:rowOff>
    </xdr:from>
    <xdr:to>
      <xdr:col>24</xdr:col>
      <xdr:colOff>63500</xdr:colOff>
      <xdr:row>36</xdr:row>
      <xdr:rowOff>137985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3899"/>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131699</xdr:rowOff>
    </xdr:from>
    <xdr:to>
      <xdr:col>19</xdr:col>
      <xdr:colOff>177800</xdr:colOff>
      <xdr:row>36</xdr:row>
      <xdr:rowOff>145034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389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145034</xdr:rowOff>
    </xdr:from>
    <xdr:to>
      <xdr:col>15</xdr:col>
      <xdr:colOff>50800</xdr:colOff>
      <xdr:row>36</xdr:row>
      <xdr:rowOff>153988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7234"/>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153988</xdr:rowOff>
    </xdr:from>
    <xdr:to>
      <xdr:col>10</xdr:col>
      <xdr:colOff>114300</xdr:colOff>
      <xdr:row>36</xdr:row>
      <xdr:rowOff>153988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26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87185</xdr:rowOff>
    </xdr:from>
    <xdr:to>
      <xdr:col>24</xdr:col>
      <xdr:colOff>114300</xdr:colOff>
      <xdr:row>37</xdr:row>
      <xdr:rowOff>17335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65612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3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80899</xdr:rowOff>
    </xdr:from>
    <xdr:to>
      <xdr:col>20</xdr:col>
      <xdr:colOff>38100</xdr:colOff>
      <xdr:row>37</xdr:row>
      <xdr:rowOff>11049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94234</xdr:rowOff>
    </xdr:from>
    <xdr:to>
      <xdr:col>15</xdr:col>
      <xdr:colOff>101600</xdr:colOff>
      <xdr:row>37</xdr:row>
      <xdr:rowOff>24384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15511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103188</xdr:rowOff>
    </xdr:from>
    <xdr:to>
      <xdr:col>10</xdr:col>
      <xdr:colOff>165100</xdr:colOff>
      <xdr:row>37</xdr:row>
      <xdr:rowOff>33338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24465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103188</xdr:rowOff>
    </xdr:from>
    <xdr:to>
      <xdr:col>6</xdr:col>
      <xdr:colOff>38100</xdr:colOff>
      <xdr:row>37</xdr:row>
      <xdr:rowOff>33338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24465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149561</xdr:rowOff>
    </xdr:from>
    <xdr:to>
      <xdr:col>24</xdr:col>
      <xdr:colOff>63500</xdr:colOff>
      <xdr:row>56</xdr:row>
      <xdr:rowOff>72446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07861"/>
          <a:ext cx="838200" cy="2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149561</xdr:rowOff>
    </xdr:from>
    <xdr:to>
      <xdr:col>19</xdr:col>
      <xdr:colOff>177800</xdr:colOff>
      <xdr:row>56</xdr:row>
      <xdr:rowOff>145270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07861"/>
          <a:ext cx="889000" cy="3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145270</xdr:rowOff>
    </xdr:from>
    <xdr:to>
      <xdr:col>15</xdr:col>
      <xdr:colOff>50800</xdr:colOff>
      <xdr:row>57</xdr:row>
      <xdr:rowOff>79697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46470"/>
          <a:ext cx="889000" cy="1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167654</xdr:rowOff>
    </xdr:from>
    <xdr:to>
      <xdr:col>10</xdr:col>
      <xdr:colOff>114300</xdr:colOff>
      <xdr:row>57</xdr:row>
      <xdr:rowOff>79697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97404"/>
          <a:ext cx="889000" cy="25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21646</xdr:rowOff>
    </xdr:from>
    <xdr:to>
      <xdr:col>24</xdr:col>
      <xdr:colOff>114300</xdr:colOff>
      <xdr:row>56</xdr:row>
      <xdr:rowOff>123246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98761</xdr:rowOff>
    </xdr:from>
    <xdr:to>
      <xdr:col>20</xdr:col>
      <xdr:colOff>38100</xdr:colOff>
      <xdr:row>55</xdr:row>
      <xdr:rowOff>28911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20038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94470</xdr:rowOff>
    </xdr:from>
    <xdr:to>
      <xdr:col>15</xdr:col>
      <xdr:colOff>101600</xdr:colOff>
      <xdr:row>57</xdr:row>
      <xdr:rowOff>24620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15747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28897</xdr:rowOff>
    </xdr:from>
    <xdr:to>
      <xdr:col>10</xdr:col>
      <xdr:colOff>165100</xdr:colOff>
      <xdr:row>57</xdr:row>
      <xdr:rowOff>130497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121624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116854</xdr:rowOff>
    </xdr:from>
    <xdr:to>
      <xdr:col>6</xdr:col>
      <xdr:colOff>38100</xdr:colOff>
      <xdr:row>56</xdr:row>
      <xdr:rowOff>47004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4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63531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32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130938</xdr:rowOff>
    </xdr:from>
    <xdr:to>
      <xdr:col>24</xdr:col>
      <xdr:colOff>63500</xdr:colOff>
      <xdr:row>77</xdr:row>
      <xdr:rowOff>57259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1138"/>
          <a:ext cx="838200" cy="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57259</xdr:rowOff>
    </xdr:from>
    <xdr:to>
      <xdr:col>19</xdr:col>
      <xdr:colOff>177800</xdr:colOff>
      <xdr:row>77</xdr:row>
      <xdr:rowOff>113953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8909"/>
          <a:ext cx="889000" cy="5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113953</xdr:rowOff>
    </xdr:from>
    <xdr:to>
      <xdr:col>15</xdr:col>
      <xdr:colOff>50800</xdr:colOff>
      <xdr:row>77</xdr:row>
      <xdr:rowOff>130115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15603"/>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130115</xdr:rowOff>
    </xdr:from>
    <xdr:to>
      <xdr:col>10</xdr:col>
      <xdr:colOff>114300</xdr:colOff>
      <xdr:row>77</xdr:row>
      <xdr:rowOff>150346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1765"/>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80138</xdr:rowOff>
    </xdr:from>
    <xdr:to>
      <xdr:col>24</xdr:col>
      <xdr:colOff>114300</xdr:colOff>
      <xdr:row>77</xdr:row>
      <xdr:rowOff>10288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58565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6459</xdr:rowOff>
    </xdr:from>
    <xdr:to>
      <xdr:col>20</xdr:col>
      <xdr:colOff>38100</xdr:colOff>
      <xdr:row>77</xdr:row>
      <xdr:rowOff>108059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99186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63153</xdr:rowOff>
    </xdr:from>
    <xdr:to>
      <xdr:col>15</xdr:col>
      <xdr:colOff>101600</xdr:colOff>
      <xdr:row>77</xdr:row>
      <xdr:rowOff>164753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5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79315</xdr:rowOff>
    </xdr:from>
    <xdr:to>
      <xdr:col>10</xdr:col>
      <xdr:colOff>165100</xdr:colOff>
      <xdr:row>78</xdr:row>
      <xdr:rowOff>9465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99546</xdr:rowOff>
    </xdr:from>
    <xdr:to>
      <xdr:col>6</xdr:col>
      <xdr:colOff>38100</xdr:colOff>
      <xdr:row>78</xdr:row>
      <xdr:rowOff>29696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55474</xdr:rowOff>
    </xdr:from>
    <xdr:to>
      <xdr:col>24</xdr:col>
      <xdr:colOff>63500</xdr:colOff>
      <xdr:row>98</xdr:row>
      <xdr:rowOff>123101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57574"/>
          <a:ext cx="838200" cy="6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104470</xdr:rowOff>
    </xdr:from>
    <xdr:to>
      <xdr:col>19</xdr:col>
      <xdr:colOff>177800</xdr:colOff>
      <xdr:row>98</xdr:row>
      <xdr:rowOff>123101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06570"/>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94145</xdr:rowOff>
    </xdr:from>
    <xdr:to>
      <xdr:col>15</xdr:col>
      <xdr:colOff>50800</xdr:colOff>
      <xdr:row>98</xdr:row>
      <xdr:rowOff>104470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9624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94145</xdr:rowOff>
    </xdr:from>
    <xdr:to>
      <xdr:col>10</xdr:col>
      <xdr:colOff>114300</xdr:colOff>
      <xdr:row>98</xdr:row>
      <xdr:rowOff>124016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96245"/>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4674</xdr:rowOff>
    </xdr:from>
    <xdr:to>
      <xdr:col>24</xdr:col>
      <xdr:colOff>114300</xdr:colOff>
      <xdr:row>98</xdr:row>
      <xdr:rowOff>106274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154551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72301</xdr:rowOff>
    </xdr:from>
    <xdr:to>
      <xdr:col>20</xdr:col>
      <xdr:colOff>38100</xdr:colOff>
      <xdr:row>99</xdr:row>
      <xdr:rowOff>2451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165028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53670</xdr:rowOff>
    </xdr:from>
    <xdr:to>
      <xdr:col>15</xdr:col>
      <xdr:colOff>101600</xdr:colOff>
      <xdr:row>98</xdr:row>
      <xdr:rowOff>155270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146397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43345</xdr:rowOff>
    </xdr:from>
    <xdr:to>
      <xdr:col>10</xdr:col>
      <xdr:colOff>165100</xdr:colOff>
      <xdr:row>98</xdr:row>
      <xdr:rowOff>144945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136072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3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73216</xdr:rowOff>
    </xdr:from>
    <xdr:to>
      <xdr:col>6</xdr:col>
      <xdr:colOff>38100</xdr:colOff>
      <xdr:row>99</xdr:row>
      <xdr:rowOff>3366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165943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159817</xdr:rowOff>
    </xdr:from>
    <xdr:to>
      <xdr:col>55</xdr:col>
      <xdr:colOff>0</xdr:colOff>
      <xdr:row>36</xdr:row>
      <xdr:rowOff>24943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16056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159817</xdr:rowOff>
    </xdr:from>
    <xdr:to>
      <xdr:col>50</xdr:col>
      <xdr:colOff>114300</xdr:colOff>
      <xdr:row>36</xdr:row>
      <xdr:rowOff>14427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160567"/>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14427</xdr:rowOff>
    </xdr:from>
    <xdr:to>
      <xdr:col>45</xdr:col>
      <xdr:colOff>177800</xdr:colOff>
      <xdr:row>36</xdr:row>
      <xdr:rowOff>37744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186627"/>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37744</xdr:rowOff>
    </xdr:from>
    <xdr:to>
      <xdr:col>41</xdr:col>
      <xdr:colOff>50800</xdr:colOff>
      <xdr:row>36</xdr:row>
      <xdr:rowOff>56032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209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145593</xdr:rowOff>
    </xdr:from>
    <xdr:to>
      <xdr:col>55</xdr:col>
      <xdr:colOff>50800</xdr:colOff>
      <xdr:row>36</xdr:row>
      <xdr:rowOff>75743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168470</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9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109017</xdr:rowOff>
    </xdr:from>
    <xdr:to>
      <xdr:col>50</xdr:col>
      <xdr:colOff>165100</xdr:colOff>
      <xdr:row>36</xdr:row>
      <xdr:rowOff>39167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55694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135077</xdr:rowOff>
    </xdr:from>
    <xdr:to>
      <xdr:col>46</xdr:col>
      <xdr:colOff>38100</xdr:colOff>
      <xdr:row>36</xdr:row>
      <xdr:rowOff>65227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1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81754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158394</xdr:rowOff>
    </xdr:from>
    <xdr:to>
      <xdr:col>41</xdr:col>
      <xdr:colOff>101600</xdr:colOff>
      <xdr:row>36</xdr:row>
      <xdr:rowOff>88544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105071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5934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5232</xdr:rowOff>
    </xdr:from>
    <xdr:to>
      <xdr:col>36</xdr:col>
      <xdr:colOff>165100</xdr:colOff>
      <xdr:row>36</xdr:row>
      <xdr:rowOff>106832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123359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145437</xdr:rowOff>
    </xdr:from>
    <xdr:to>
      <xdr:col>55</xdr:col>
      <xdr:colOff>0</xdr:colOff>
      <xdr:row>57</xdr:row>
      <xdr:rowOff>157008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18087"/>
          <a:ext cx="8382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117820</xdr:rowOff>
    </xdr:from>
    <xdr:to>
      <xdr:col>50</xdr:col>
      <xdr:colOff>114300</xdr:colOff>
      <xdr:row>57</xdr:row>
      <xdr:rowOff>157008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047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117820</xdr:rowOff>
    </xdr:from>
    <xdr:to>
      <xdr:col>45</xdr:col>
      <xdr:colOff>177800</xdr:colOff>
      <xdr:row>57</xdr:row>
      <xdr:rowOff>125200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9047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138252</xdr:rowOff>
    </xdr:from>
    <xdr:to>
      <xdr:col>41</xdr:col>
      <xdr:colOff>50800</xdr:colOff>
      <xdr:row>57</xdr:row>
      <xdr:rowOff>125200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39452"/>
          <a:ext cx="889000" cy="15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94637</xdr:rowOff>
    </xdr:from>
    <xdr:to>
      <xdr:col>55</xdr:col>
      <xdr:colOff>50800</xdr:colOff>
      <xdr:row>58</xdr:row>
      <xdr:rowOff>24787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73064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106208</xdr:rowOff>
    </xdr:from>
    <xdr:to>
      <xdr:col>50</xdr:col>
      <xdr:colOff>165100</xdr:colOff>
      <xdr:row>58</xdr:row>
      <xdr:rowOff>36358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27485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67020</xdr:rowOff>
    </xdr:from>
    <xdr:to>
      <xdr:col>46</xdr:col>
      <xdr:colOff>38100</xdr:colOff>
      <xdr:row>57</xdr:row>
      <xdr:rowOff>168620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159747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74400</xdr:rowOff>
    </xdr:from>
    <xdr:to>
      <xdr:col>41</xdr:col>
      <xdr:colOff>101600</xdr:colOff>
      <xdr:row>58</xdr:row>
      <xdr:rowOff>4550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167127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87452</xdr:rowOff>
    </xdr:from>
    <xdr:to>
      <xdr:col>36</xdr:col>
      <xdr:colOff>165100</xdr:colOff>
      <xdr:row>57</xdr:row>
      <xdr:rowOff>17602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34129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150298</xdr:rowOff>
    </xdr:from>
    <xdr:to>
      <xdr:col>55</xdr:col>
      <xdr:colOff>0</xdr:colOff>
      <xdr:row>78</xdr:row>
      <xdr:rowOff>38447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51948"/>
          <a:ext cx="838200" cy="5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38447</xdr:rowOff>
    </xdr:from>
    <xdr:to>
      <xdr:col>50</xdr:col>
      <xdr:colOff>114300</xdr:colOff>
      <xdr:row>78</xdr:row>
      <xdr:rowOff>144142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11547"/>
          <a:ext cx="889000" cy="10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144142</xdr:rowOff>
    </xdr:from>
    <xdr:to>
      <xdr:col>45</xdr:col>
      <xdr:colOff>177800</xdr:colOff>
      <xdr:row>78</xdr:row>
      <xdr:rowOff>146296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17242"/>
          <a:ext cx="8890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141382</xdr:rowOff>
    </xdr:from>
    <xdr:to>
      <xdr:col>41</xdr:col>
      <xdr:colOff>50800</xdr:colOff>
      <xdr:row>78</xdr:row>
      <xdr:rowOff>146296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14482"/>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99498</xdr:rowOff>
    </xdr:from>
    <xdr:to>
      <xdr:col>55</xdr:col>
      <xdr:colOff>50800</xdr:colOff>
      <xdr:row>78</xdr:row>
      <xdr:rowOff>29648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77925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159097</xdr:rowOff>
    </xdr:from>
    <xdr:to>
      <xdr:col>50</xdr:col>
      <xdr:colOff>165100</xdr:colOff>
      <xdr:row>78</xdr:row>
      <xdr:rowOff>89247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6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80374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93342</xdr:rowOff>
    </xdr:from>
    <xdr:to>
      <xdr:col>46</xdr:col>
      <xdr:colOff>38100</xdr:colOff>
      <xdr:row>79</xdr:row>
      <xdr:rowOff>23492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14619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95496</xdr:rowOff>
    </xdr:from>
    <xdr:to>
      <xdr:col>41</xdr:col>
      <xdr:colOff>101600</xdr:colOff>
      <xdr:row>79</xdr:row>
      <xdr:rowOff>25646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6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16773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6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90582</xdr:rowOff>
    </xdr:from>
    <xdr:to>
      <xdr:col>36</xdr:col>
      <xdr:colOff>165100</xdr:colOff>
      <xdr:row>79</xdr:row>
      <xdr:rowOff>20732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11859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82409</xdr:rowOff>
    </xdr:from>
    <xdr:to>
      <xdr:col>55</xdr:col>
      <xdr:colOff>0</xdr:colOff>
      <xdr:row>96</xdr:row>
      <xdr:rowOff>162601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41609"/>
          <a:ext cx="8382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82409</xdr:rowOff>
    </xdr:from>
    <xdr:to>
      <xdr:col>50</xdr:col>
      <xdr:colOff>114300</xdr:colOff>
      <xdr:row>97</xdr:row>
      <xdr:rowOff>56558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41609"/>
          <a:ext cx="889000" cy="14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127589</xdr:rowOff>
    </xdr:from>
    <xdr:to>
      <xdr:col>45</xdr:col>
      <xdr:colOff>177800</xdr:colOff>
      <xdr:row>97</xdr:row>
      <xdr:rowOff>56558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86789"/>
          <a:ext cx="889000" cy="10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106832</xdr:rowOff>
    </xdr:from>
    <xdr:to>
      <xdr:col>41</xdr:col>
      <xdr:colOff>50800</xdr:colOff>
      <xdr:row>96</xdr:row>
      <xdr:rowOff>127589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66032"/>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111801</xdr:rowOff>
    </xdr:from>
    <xdr:to>
      <xdr:col>55</xdr:col>
      <xdr:colOff>50800</xdr:colOff>
      <xdr:row>97</xdr:row>
      <xdr:rowOff>41951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7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90228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31609</xdr:rowOff>
    </xdr:from>
    <xdr:to>
      <xdr:col>50</xdr:col>
      <xdr:colOff>165100</xdr:colOff>
      <xdr:row>96</xdr:row>
      <xdr:rowOff>133209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149736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5758</xdr:rowOff>
    </xdr:from>
    <xdr:to>
      <xdr:col>46</xdr:col>
      <xdr:colOff>38100</xdr:colOff>
      <xdr:row>97</xdr:row>
      <xdr:rowOff>107358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98485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2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76789</xdr:rowOff>
    </xdr:from>
    <xdr:to>
      <xdr:col>41</xdr:col>
      <xdr:colOff>101600</xdr:colOff>
      <xdr:row>97</xdr:row>
      <xdr:rowOff>6939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169516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56032</xdr:rowOff>
    </xdr:from>
    <xdr:to>
      <xdr:col>36</xdr:col>
      <xdr:colOff>165100</xdr:colOff>
      <xdr:row>96</xdr:row>
      <xdr:rowOff>157632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2709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9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42499</xdr:rowOff>
    </xdr:from>
    <xdr:to>
      <xdr:col>85</xdr:col>
      <xdr:colOff>127000</xdr:colOff>
      <xdr:row>38</xdr:row>
      <xdr:rowOff>102850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700349"/>
          <a:ext cx="838200" cy="91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42499</xdr:rowOff>
    </xdr:from>
    <xdr:to>
      <xdr:col>81</xdr:col>
      <xdr:colOff>50800</xdr:colOff>
      <xdr:row>38</xdr:row>
      <xdr:rowOff>98598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700349"/>
          <a:ext cx="889000" cy="9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98598</xdr:rowOff>
    </xdr:from>
    <xdr:to>
      <xdr:col>76</xdr:col>
      <xdr:colOff>114300</xdr:colOff>
      <xdr:row>38</xdr:row>
      <xdr:rowOff>121412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1369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19548</xdr:rowOff>
    </xdr:from>
    <xdr:to>
      <xdr:col>71</xdr:col>
      <xdr:colOff>177800</xdr:colOff>
      <xdr:row>38</xdr:row>
      <xdr:rowOff>121412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34648"/>
          <a:ext cx="889000" cy="10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52050</xdr:rowOff>
    </xdr:from>
    <xdr:to>
      <xdr:col>85</xdr:col>
      <xdr:colOff>177800</xdr:colOff>
      <xdr:row>38</xdr:row>
      <xdr:rowOff>153650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138427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163149</xdr:rowOff>
    </xdr:from>
    <xdr:to>
      <xdr:col>81</xdr:col>
      <xdr:colOff>101600</xdr:colOff>
      <xdr:row>33</xdr:row>
      <xdr:rowOff>93299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6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109826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42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47798</xdr:rowOff>
    </xdr:from>
    <xdr:to>
      <xdr:col>76</xdr:col>
      <xdr:colOff>165100</xdr:colOff>
      <xdr:row>38</xdr:row>
      <xdr:rowOff>149398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140525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70612</xdr:rowOff>
    </xdr:from>
    <xdr:to>
      <xdr:col>72</xdr:col>
      <xdr:colOff>38100</xdr:colOff>
      <xdr:row>39</xdr:row>
      <xdr:rowOff>762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163339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140198</xdr:rowOff>
    </xdr:from>
    <xdr:to>
      <xdr:col>67</xdr:col>
      <xdr:colOff>101600</xdr:colOff>
      <xdr:row>38</xdr:row>
      <xdr:rowOff>70348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61475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79441</xdr:rowOff>
    </xdr:from>
    <xdr:to>
      <xdr:col>85</xdr:col>
      <xdr:colOff>127000</xdr:colOff>
      <xdr:row>57</xdr:row>
      <xdr:rowOff>119576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52091"/>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79441</xdr:rowOff>
    </xdr:from>
    <xdr:to>
      <xdr:col>81</xdr:col>
      <xdr:colOff>50800</xdr:colOff>
      <xdr:row>57</xdr:row>
      <xdr:rowOff>133197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52091"/>
          <a:ext cx="889000" cy="5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133197</xdr:rowOff>
    </xdr:from>
    <xdr:to>
      <xdr:col>76</xdr:col>
      <xdr:colOff>114300</xdr:colOff>
      <xdr:row>57</xdr:row>
      <xdr:rowOff>153126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05847"/>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138313</xdr:rowOff>
    </xdr:from>
    <xdr:to>
      <xdr:col>71</xdr:col>
      <xdr:colOff>177800</xdr:colOff>
      <xdr:row>57</xdr:row>
      <xdr:rowOff>153126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1096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68776</xdr:rowOff>
    </xdr:from>
    <xdr:to>
      <xdr:col>85</xdr:col>
      <xdr:colOff>177800</xdr:colOff>
      <xdr:row>57</xdr:row>
      <xdr:rowOff>170376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28641</xdr:rowOff>
    </xdr:from>
    <xdr:to>
      <xdr:col>81</xdr:col>
      <xdr:colOff>101600</xdr:colOff>
      <xdr:row>57</xdr:row>
      <xdr:rowOff>130241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0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146768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7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82397</xdr:rowOff>
    </xdr:from>
    <xdr:to>
      <xdr:col>76</xdr:col>
      <xdr:colOff>165100</xdr:colOff>
      <xdr:row>58</xdr:row>
      <xdr:rowOff>12547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29074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102326</xdr:rowOff>
    </xdr:from>
    <xdr:to>
      <xdr:col>72</xdr:col>
      <xdr:colOff>38100</xdr:colOff>
      <xdr:row>58</xdr:row>
      <xdr:rowOff>32476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23603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87513</xdr:rowOff>
    </xdr:from>
    <xdr:to>
      <xdr:col>67</xdr:col>
      <xdr:colOff>101600</xdr:colOff>
      <xdr:row>58</xdr:row>
      <xdr:rowOff>17663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34190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3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98199</xdr:rowOff>
    </xdr:from>
    <xdr:to>
      <xdr:col>85</xdr:col>
      <xdr:colOff>127000</xdr:colOff>
      <xdr:row>79</xdr:row>
      <xdr:rowOff>98783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2749"/>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98735</xdr:rowOff>
    </xdr:from>
    <xdr:to>
      <xdr:col>81</xdr:col>
      <xdr:colOff>50800</xdr:colOff>
      <xdr:row>79</xdr:row>
      <xdr:rowOff>98783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285"/>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97127</xdr:rowOff>
    </xdr:from>
    <xdr:to>
      <xdr:col>76</xdr:col>
      <xdr:colOff>114300</xdr:colOff>
      <xdr:row>79</xdr:row>
      <xdr:rowOff>98735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1677"/>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95256</xdr:rowOff>
    </xdr:from>
    <xdr:to>
      <xdr:col>71</xdr:col>
      <xdr:colOff>177800</xdr:colOff>
      <xdr:row>79</xdr:row>
      <xdr:rowOff>97127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9806"/>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47399</xdr:rowOff>
    </xdr:from>
    <xdr:to>
      <xdr:col>85</xdr:col>
      <xdr:colOff>177800</xdr:colOff>
      <xdr:row>79</xdr:row>
      <xdr:rowOff>148999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47983</xdr:rowOff>
    </xdr:from>
    <xdr:to>
      <xdr:col>81</xdr:col>
      <xdr:colOff>101600</xdr:colOff>
      <xdr:row>79</xdr:row>
      <xdr:rowOff>149583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140710</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85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47935</xdr:rowOff>
    </xdr:from>
    <xdr:to>
      <xdr:col>76</xdr:col>
      <xdr:colOff>165100</xdr:colOff>
      <xdr:row>79</xdr:row>
      <xdr:rowOff>149535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140662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5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46327</xdr:rowOff>
    </xdr:from>
    <xdr:to>
      <xdr:col>72</xdr:col>
      <xdr:colOff>38100</xdr:colOff>
      <xdr:row>79</xdr:row>
      <xdr:rowOff>147927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139054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44456</xdr:rowOff>
    </xdr:from>
    <xdr:to>
      <xdr:col>67</xdr:col>
      <xdr:colOff>101600</xdr:colOff>
      <xdr:row>79</xdr:row>
      <xdr:rowOff>146056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137183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135370</xdr:rowOff>
    </xdr:from>
    <xdr:to>
      <xdr:col>85</xdr:col>
      <xdr:colOff>127000</xdr:colOff>
      <xdr:row>98</xdr:row>
      <xdr:rowOff>48476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66020"/>
          <a:ext cx="838200" cy="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124468</xdr:rowOff>
    </xdr:from>
    <xdr:to>
      <xdr:col>81</xdr:col>
      <xdr:colOff>50800</xdr:colOff>
      <xdr:row>97</xdr:row>
      <xdr:rowOff>135370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55118"/>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124468</xdr:rowOff>
    </xdr:from>
    <xdr:to>
      <xdr:col>76</xdr:col>
      <xdr:colOff>114300</xdr:colOff>
      <xdr:row>98</xdr:row>
      <xdr:rowOff>31069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55118"/>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20586</xdr:rowOff>
    </xdr:from>
    <xdr:to>
      <xdr:col>71</xdr:col>
      <xdr:colOff>177800</xdr:colOff>
      <xdr:row>98</xdr:row>
      <xdr:rowOff>31069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268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169126</xdr:rowOff>
    </xdr:from>
    <xdr:to>
      <xdr:col>85</xdr:col>
      <xdr:colOff>177800</xdr:colOff>
      <xdr:row>98</xdr:row>
      <xdr:rowOff>99276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84053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84570</xdr:rowOff>
    </xdr:from>
    <xdr:to>
      <xdr:col>81</xdr:col>
      <xdr:colOff>101600</xdr:colOff>
      <xdr:row>98</xdr:row>
      <xdr:rowOff>14720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5847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73668</xdr:rowOff>
    </xdr:from>
    <xdr:to>
      <xdr:col>76</xdr:col>
      <xdr:colOff>165100</xdr:colOff>
      <xdr:row>98</xdr:row>
      <xdr:rowOff>3818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166395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151719</xdr:rowOff>
    </xdr:from>
    <xdr:to>
      <xdr:col>72</xdr:col>
      <xdr:colOff>38100</xdr:colOff>
      <xdr:row>98</xdr:row>
      <xdr:rowOff>81869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72996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141236</xdr:rowOff>
    </xdr:from>
    <xdr:to>
      <xdr:col>67</xdr:col>
      <xdr:colOff>101600</xdr:colOff>
      <xdr:row>98</xdr:row>
      <xdr:rowOff>71386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62513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目的別歳出総額は、住民一人当たりコストが５７４，７７９円となっており、この総額を各費目ごとに分類し、これを類似団体と比較すると全体的には低い状況となっているものが多い。</a:t>
          </a:r>
        </a:p>
        <a:p>
          <a:r>
            <a:rPr kumimoji="1" lang="ja-JP" altLang="en-US" sz="1300">
              <a:latin typeface="ＭＳ Ｐゴシック" panose="020B0600070205080204" pitchFamily="50" charset="-128"/>
              <a:ea typeface="ＭＳ Ｐゴシック" panose="020B0600070205080204" pitchFamily="50" charset="-128"/>
            </a:rPr>
            <a:t>　前年度と比較して減少が多いものの、民生費、衛生費、農林水産業費、商工費および災害復旧費については増加となっている。新型コロナウイルス感染症に対する施策が主な増加要因であり、民生費は住民一人当たりコストが１５６，１５０円となっており、前年度と比較すると１２，８３１円の増加となっている。これは、子育て世帯への臨時特別給付金、住民税非課税世帯等に対する臨時特別給付金が主な要因である。衛生費は住民一人当たりコストが４２，６３２円となっており、前年度と比較すると５，３２５円の増加となっている。これは、新型コロナウイルスワクチン接種事業が主な要因である。商工費は住民一人当たりコストが１７，８５１円となっており、前年度と比較すると３，６５０円の増加となっている。これは、事業継続支援金および地方創生テレワーク交付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実質単年度収支は、町税の増加により財政調整基金の取崩しを取りやめ、同基金へ積立てを行ったことから前年度を上回った。</a:t>
          </a:r>
        </a:p>
        <a:p>
          <a:r>
            <a:rPr kumimoji="1" lang="ja-JP" altLang="en-US" sz="1200">
              <a:latin typeface="ＭＳ Ｐゴシック" panose="020B0600070205080204" pitchFamily="50" charset="-128"/>
              <a:ea typeface="ＭＳ Ｐゴシック" panose="020B0600070205080204" pitchFamily="50" charset="-128"/>
            </a:rPr>
            <a:t>　今後、本町の特徴である税収の急激な増減を踏まえ、この影響を最小限とするための減収時の補完財源となる各特定目的基金の充実活用に重点を置き、これに加えて事業の適正化を図ることにより経常経費の一層の抑制に努め、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連結実質赤字比率については全会計において黒字であるため、いずれも算定されていない。</a:t>
          </a:r>
        </a:p>
        <a:p>
          <a:r>
            <a:rPr kumimoji="1" lang="ja-JP" altLang="en-US" sz="1200">
              <a:latin typeface="ＭＳ Ｐゴシック" panose="020B0600070205080204" pitchFamily="50" charset="-128"/>
              <a:ea typeface="ＭＳ Ｐゴシック" panose="020B0600070205080204" pitchFamily="50" charset="-128"/>
            </a:rPr>
            <a:t>　しかしながら、下水道事業会計において下水道の普及についての面整備はほぼ完了しているが、長寿命化等に向けた修繕等に係る需要、また、水道事業会計の今後における施設の更新需要を勘案すると上下水道使用料の見直しに向けた検討を進めるほか、民間事業者、広域的な行政連携等も視野に入れることを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7197103</v>
      </c>
      <c r="BO4" s="488"/>
      <c r="BP4" s="488"/>
      <c r="BQ4" s="488"/>
      <c r="BR4" s="488"/>
      <c r="BS4" s="488"/>
      <c r="BT4" s="488"/>
      <c r="BU4" s="489"/>
      <c r="BV4" s="487">
        <v>8524863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9.8000000000000007</v>
      </c>
      <c r="CU4" s="628"/>
      <c r="CV4" s="628"/>
      <c r="CW4" s="628"/>
      <c r="CX4" s="628"/>
      <c r="CY4" s="628"/>
      <c r="CZ4" s="628"/>
      <c r="DA4" s="629"/>
      <c r="DB4" s="627">
        <v>3.9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6738709</v>
      </c>
      <c r="BO5" s="459"/>
      <c r="BP5" s="459"/>
      <c r="BQ5" s="459"/>
      <c r="BR5" s="459"/>
      <c r="BS5" s="459"/>
      <c r="BT5" s="459"/>
      <c r="BU5" s="460"/>
      <c r="BV5" s="458">
        <v>8326353</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80</v>
      </c>
      <c r="CU5" s="456"/>
      <c r="CV5" s="456"/>
      <c r="CW5" s="456"/>
      <c r="CX5" s="456"/>
      <c r="CY5" s="456"/>
      <c r="CZ5" s="456"/>
      <c r="DA5" s="457"/>
      <c r="DB5" s="455">
        <v>88.2</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458394</v>
      </c>
      <c r="BO6" s="459"/>
      <c r="BP6" s="459"/>
      <c r="BQ6" s="459"/>
      <c r="BR6" s="459"/>
      <c r="BS6" s="459"/>
      <c r="BT6" s="459"/>
      <c r="BU6" s="460"/>
      <c r="BV6" s="458">
        <v>198510</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83.3</v>
      </c>
      <c r="CU6" s="602"/>
      <c r="CV6" s="602"/>
      <c r="CW6" s="602"/>
      <c r="CX6" s="602"/>
      <c r="CY6" s="602"/>
      <c r="CZ6" s="602"/>
      <c r="DA6" s="603"/>
      <c r="DB6" s="601">
        <v>91.7</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65884</v>
      </c>
      <c r="BO7" s="459"/>
      <c r="BP7" s="459"/>
      <c r="BQ7" s="459"/>
      <c r="BR7" s="459"/>
      <c r="BS7" s="459"/>
      <c r="BT7" s="459"/>
      <c r="BU7" s="460"/>
      <c r="BV7" s="458">
        <v>19522</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4011657</v>
      </c>
      <c r="CU7" s="459"/>
      <c r="CV7" s="459"/>
      <c r="CW7" s="459"/>
      <c r="CX7" s="459"/>
      <c r="CY7" s="459"/>
      <c r="CZ7" s="459"/>
      <c r="DA7" s="460"/>
      <c r="DB7" s="458">
        <v>4579506</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392510</v>
      </c>
      <c r="BO8" s="459"/>
      <c r="BP8" s="459"/>
      <c r="BQ8" s="459"/>
      <c r="BR8" s="459"/>
      <c r="BS8" s="459"/>
      <c r="BT8" s="459"/>
      <c r="BU8" s="460"/>
      <c r="BV8" s="458">
        <v>178988</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1.1100000000000001</v>
      </c>
      <c r="CU8" s="562"/>
      <c r="CV8" s="562"/>
      <c r="CW8" s="562"/>
      <c r="CX8" s="562"/>
      <c r="CY8" s="562"/>
      <c r="CZ8" s="562"/>
      <c r="DA8" s="563"/>
      <c r="DB8" s="561">
        <v>1.1499999999999999</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11789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213522</v>
      </c>
      <c r="BO9" s="459"/>
      <c r="BP9" s="459"/>
      <c r="BQ9" s="459"/>
      <c r="BR9" s="459"/>
      <c r="BS9" s="459"/>
      <c r="BT9" s="459"/>
      <c r="BU9" s="460"/>
      <c r="BV9" s="458">
        <v>-16449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8.1999999999999993</v>
      </c>
      <c r="CU9" s="456"/>
      <c r="CV9" s="456"/>
      <c r="CW9" s="456"/>
      <c r="CX9" s="456"/>
      <c r="CY9" s="456"/>
      <c r="CZ9" s="456"/>
      <c r="DA9" s="457"/>
      <c r="DB9" s="455">
        <v>11.9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12434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94</v>
      </c>
      <c r="AV10" s="517"/>
      <c r="AW10" s="517"/>
      <c r="AX10" s="517"/>
      <c r="AY10" s="472" t="s">
        <v>119</v>
      </c>
      <c r="AZ10" s="473"/>
      <c r="BA10" s="473"/>
      <c r="BB10" s="473"/>
      <c r="BC10" s="473"/>
      <c r="BD10" s="473"/>
      <c r="BE10" s="473"/>
      <c r="BF10" s="473"/>
      <c r="BG10" s="473"/>
      <c r="BH10" s="473"/>
      <c r="BI10" s="473"/>
      <c r="BJ10" s="473"/>
      <c r="BK10" s="473"/>
      <c r="BL10" s="473"/>
      <c r="BM10" s="474"/>
      <c r="BN10" s="458">
        <v>220474</v>
      </c>
      <c r="BO10" s="459"/>
      <c r="BP10" s="459"/>
      <c r="BQ10" s="459"/>
      <c r="BR10" s="459"/>
      <c r="BS10" s="459"/>
      <c r="BT10" s="459"/>
      <c r="BU10" s="460"/>
      <c r="BV10" s="458">
        <v>639</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94</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128362</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11724</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136</v>
      </c>
      <c r="N13" s="543"/>
      <c r="O13" s="543"/>
      <c r="P13" s="543"/>
      <c r="Q13" s="544"/>
      <c r="R13" s="545">
        <v>11574</v>
      </c>
      <c r="S13" s="546"/>
      <c r="T13" s="546"/>
      <c r="U13" s="546"/>
      <c r="V13" s="547"/>
      <c r="W13" s="548" t="s">
        <v>137</v>
      </c>
      <c r="X13" s="444"/>
      <c r="Y13" s="444"/>
      <c r="Z13" s="444"/>
      <c r="AA13" s="444"/>
      <c r="AB13" s="445"/>
      <c r="AC13" s="411">
        <v>406</v>
      </c>
      <c r="AD13" s="412"/>
      <c r="AE13" s="412"/>
      <c r="AF13" s="412"/>
      <c r="AG13" s="413"/>
      <c r="AH13" s="411">
        <v>459</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433996</v>
      </c>
      <c r="BO13" s="459"/>
      <c r="BP13" s="459"/>
      <c r="BQ13" s="459"/>
      <c r="BR13" s="459"/>
      <c r="BS13" s="459"/>
      <c r="BT13" s="459"/>
      <c r="BU13" s="460"/>
      <c r="BV13" s="458">
        <v>112552</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6.3</v>
      </c>
      <c r="CU13" s="456"/>
      <c r="CV13" s="456"/>
      <c r="CW13" s="456"/>
      <c r="CX13" s="456"/>
      <c r="CY13" s="456"/>
      <c r="CZ13" s="456"/>
      <c r="DA13" s="457"/>
      <c r="DB13" s="455">
        <v>7.7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142</v>
      </c>
      <c r="M14" s="585"/>
      <c r="N14" s="585"/>
      <c r="O14" s="585"/>
      <c r="P14" s="585"/>
      <c r="Q14" s="586"/>
      <c r="R14" s="545">
        <v>11848</v>
      </c>
      <c r="S14" s="546"/>
      <c r="T14" s="546"/>
      <c r="U14" s="546"/>
      <c r="V14" s="547"/>
      <c r="W14" s="549"/>
      <c r="X14" s="447"/>
      <c r="Y14" s="447"/>
      <c r="Z14" s="447"/>
      <c r="AA14" s="447"/>
      <c r="AB14" s="448"/>
      <c r="AC14" s="538">
        <v>6.3</v>
      </c>
      <c r="AD14" s="539"/>
      <c r="AE14" s="539"/>
      <c r="AF14" s="539"/>
      <c r="AG14" s="540"/>
      <c r="AH14" s="538">
        <v>6.6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144</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136</v>
      </c>
      <c r="N15" s="543"/>
      <c r="O15" s="543"/>
      <c r="P15" s="543"/>
      <c r="Q15" s="544"/>
      <c r="R15" s="545">
        <v>11693</v>
      </c>
      <c r="S15" s="546"/>
      <c r="T15" s="546"/>
      <c r="U15" s="546"/>
      <c r="V15" s="547"/>
      <c r="W15" s="548" t="s">
        <v>145</v>
      </c>
      <c r="X15" s="444"/>
      <c r="Y15" s="444"/>
      <c r="Z15" s="444"/>
      <c r="AA15" s="444"/>
      <c r="AB15" s="445"/>
      <c r="AC15" s="411">
        <v>2790</v>
      </c>
      <c r="AD15" s="412"/>
      <c r="AE15" s="412"/>
      <c r="AF15" s="412"/>
      <c r="AG15" s="413"/>
      <c r="AH15" s="411">
        <v>3141</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2786199</v>
      </c>
      <c r="BO15" s="488"/>
      <c r="BP15" s="488"/>
      <c r="BQ15" s="488"/>
      <c r="BR15" s="488"/>
      <c r="BS15" s="488"/>
      <c r="BT15" s="488"/>
      <c r="BU15" s="489"/>
      <c r="BV15" s="487">
        <v>3518214</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43</v>
      </c>
      <c r="AD16" s="539"/>
      <c r="AE16" s="539"/>
      <c r="AF16" s="539"/>
      <c r="AG16" s="540"/>
      <c r="AH16" s="538">
        <v>45.4</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2949909</v>
      </c>
      <c r="BO16" s="459"/>
      <c r="BP16" s="459"/>
      <c r="BQ16" s="459"/>
      <c r="BR16" s="459"/>
      <c r="BS16" s="459"/>
      <c r="BT16" s="459"/>
      <c r="BU16" s="460"/>
      <c r="BV16" s="458">
        <v>2976084</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3293</v>
      </c>
      <c r="AD17" s="412"/>
      <c r="AE17" s="412"/>
      <c r="AF17" s="412"/>
      <c r="AG17" s="413"/>
      <c r="AH17" s="411">
        <v>3321</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3603598</v>
      </c>
      <c r="BO17" s="459"/>
      <c r="BP17" s="459"/>
      <c r="BQ17" s="459"/>
      <c r="BR17" s="459"/>
      <c r="BS17" s="459"/>
      <c r="BT17" s="459"/>
      <c r="BU17" s="460"/>
      <c r="BV17" s="458">
        <v>4579506</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44.55</v>
      </c>
      <c r="M18" s="511"/>
      <c r="N18" s="511"/>
      <c r="O18" s="511"/>
      <c r="P18" s="511"/>
      <c r="Q18" s="511"/>
      <c r="R18" s="512"/>
      <c r="S18" s="512"/>
      <c r="T18" s="512"/>
      <c r="U18" s="512"/>
      <c r="V18" s="513"/>
      <c r="W18" s="529"/>
      <c r="X18" s="530"/>
      <c r="Y18" s="530"/>
      <c r="Z18" s="530"/>
      <c r="AA18" s="530"/>
      <c r="AB18" s="554"/>
      <c r="AC18" s="428">
        <v>50.7</v>
      </c>
      <c r="AD18" s="429"/>
      <c r="AE18" s="429"/>
      <c r="AF18" s="429"/>
      <c r="AG18" s="514"/>
      <c r="AH18" s="428">
        <v>48</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3571142</v>
      </c>
      <c r="BO18" s="459"/>
      <c r="BP18" s="459"/>
      <c r="BQ18" s="459"/>
      <c r="BR18" s="459"/>
      <c r="BS18" s="459"/>
      <c r="BT18" s="459"/>
      <c r="BU18" s="460"/>
      <c r="BV18" s="458">
        <v>3643057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265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4850189</v>
      </c>
      <c r="BO19" s="459"/>
      <c r="BP19" s="459"/>
      <c r="BQ19" s="459"/>
      <c r="BR19" s="459"/>
      <c r="BS19" s="459"/>
      <c r="BT19" s="459"/>
      <c r="BU19" s="460"/>
      <c r="BV19" s="458">
        <v>4671639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4435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4628521</v>
      </c>
      <c r="BO22" s="488"/>
      <c r="BP22" s="488"/>
      <c r="BQ22" s="488"/>
      <c r="BR22" s="488"/>
      <c r="BS22" s="488"/>
      <c r="BT22" s="488"/>
      <c r="BU22" s="489"/>
      <c r="BV22" s="487">
        <v>4619475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2623166</v>
      </c>
      <c r="BO23" s="459"/>
      <c r="BP23" s="459"/>
      <c r="BQ23" s="459"/>
      <c r="BR23" s="459"/>
      <c r="BS23" s="459"/>
      <c r="BT23" s="459"/>
      <c r="BU23" s="460"/>
      <c r="BV23" s="458">
        <v>2646779</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7000</v>
      </c>
      <c r="R24" s="412"/>
      <c r="S24" s="412"/>
      <c r="T24" s="412"/>
      <c r="U24" s="412"/>
      <c r="V24" s="413"/>
      <c r="W24" s="501"/>
      <c r="X24" s="438"/>
      <c r="Y24" s="439"/>
      <c r="Z24" s="414" t="s">
        <v>170</v>
      </c>
      <c r="AA24" s="415"/>
      <c r="AB24" s="415"/>
      <c r="AC24" s="415"/>
      <c r="AD24" s="415"/>
      <c r="AE24" s="415"/>
      <c r="AF24" s="415"/>
      <c r="AG24" s="416"/>
      <c r="AH24" s="411">
        <v>113</v>
      </c>
      <c r="AI24" s="412"/>
      <c r="AJ24" s="412"/>
      <c r="AK24" s="412"/>
      <c r="AL24" s="413"/>
      <c r="AM24" s="411">
        <v>339113</v>
      </c>
      <c r="AN24" s="412"/>
      <c r="AO24" s="412"/>
      <c r="AP24" s="412"/>
      <c r="AQ24" s="412"/>
      <c r="AR24" s="413"/>
      <c r="AS24" s="411">
        <v>3001</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2556777</v>
      </c>
      <c r="BO24" s="459"/>
      <c r="BP24" s="459"/>
      <c r="BQ24" s="459"/>
      <c r="BR24" s="459"/>
      <c r="BS24" s="459"/>
      <c r="BT24" s="459"/>
      <c r="BU24" s="460"/>
      <c r="BV24" s="458">
        <v>2497948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6010</v>
      </c>
      <c r="R25" s="412"/>
      <c r="S25" s="412"/>
      <c r="T25" s="412"/>
      <c r="U25" s="412"/>
      <c r="V25" s="413"/>
      <c r="W25" s="501"/>
      <c r="X25" s="438"/>
      <c r="Y25" s="439"/>
      <c r="Z25" s="414" t="s">
        <v>173</v>
      </c>
      <c r="AA25" s="415"/>
      <c r="AB25" s="415"/>
      <c r="AC25" s="415"/>
      <c r="AD25" s="415"/>
      <c r="AE25" s="415"/>
      <c r="AF25" s="415"/>
      <c r="AG25" s="416"/>
      <c r="AH25" s="411" t="s">
        <v>144</v>
      </c>
      <c r="AI25" s="412"/>
      <c r="AJ25" s="412"/>
      <c r="AK25" s="412"/>
      <c r="AL25" s="413"/>
      <c r="AM25" s="411" t="s">
        <v>144</v>
      </c>
      <c r="AN25" s="412"/>
      <c r="AO25" s="412"/>
      <c r="AP25" s="412"/>
      <c r="AQ25" s="412"/>
      <c r="AR25" s="413"/>
      <c r="AS25" s="411" t="s">
        <v>144</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861422</v>
      </c>
      <c r="BO25" s="488"/>
      <c r="BP25" s="488"/>
      <c r="BQ25" s="488"/>
      <c r="BR25" s="488"/>
      <c r="BS25" s="488"/>
      <c r="BT25" s="488"/>
      <c r="BU25" s="489"/>
      <c r="BV25" s="487">
        <v>1103993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5630</v>
      </c>
      <c r="R26" s="412"/>
      <c r="S26" s="412"/>
      <c r="T26" s="412"/>
      <c r="U26" s="412"/>
      <c r="V26" s="413"/>
      <c r="W26" s="501"/>
      <c r="X26" s="438"/>
      <c r="Y26" s="439"/>
      <c r="Z26" s="414" t="s">
        <v>176</v>
      </c>
      <c r="AA26" s="469"/>
      <c r="AB26" s="469"/>
      <c r="AC26" s="469"/>
      <c r="AD26" s="469"/>
      <c r="AE26" s="469"/>
      <c r="AF26" s="469"/>
      <c r="AG26" s="470"/>
      <c r="AH26" s="411">
        <v>3</v>
      </c>
      <c r="AI26" s="412"/>
      <c r="AJ26" s="412"/>
      <c r="AK26" s="412"/>
      <c r="AL26" s="413"/>
      <c r="AM26" s="411">
        <v>9183</v>
      </c>
      <c r="AN26" s="412"/>
      <c r="AO26" s="412"/>
      <c r="AP26" s="412"/>
      <c r="AQ26" s="412"/>
      <c r="AR26" s="413"/>
      <c r="AS26" s="411">
        <v>3061</v>
      </c>
      <c r="AT26" s="412"/>
      <c r="AU26" s="412"/>
      <c r="AV26" s="412"/>
      <c r="AW26" s="412"/>
      <c r="AX26" s="471"/>
      <c r="AY26" s="498" t="s">
        <v>177</v>
      </c>
      <c r="AZ26" s="418"/>
      <c r="BA26" s="418"/>
      <c r="BB26" s="418"/>
      <c r="BC26" s="418"/>
      <c r="BD26" s="418"/>
      <c r="BE26" s="418"/>
      <c r="BF26" s="418"/>
      <c r="BG26" s="418"/>
      <c r="BH26" s="418"/>
      <c r="BI26" s="418"/>
      <c r="BJ26" s="418"/>
      <c r="BK26" s="418"/>
      <c r="BL26" s="418"/>
      <c r="BM26" s="499"/>
      <c r="BN26" s="458" t="s">
        <v>144</v>
      </c>
      <c r="BO26" s="459"/>
      <c r="BP26" s="459"/>
      <c r="BQ26" s="459"/>
      <c r="BR26" s="459"/>
      <c r="BS26" s="459"/>
      <c r="BT26" s="459"/>
      <c r="BU26" s="460"/>
      <c r="BV26" s="458" t="s">
        <v>144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178</v>
      </c>
      <c r="F27" s="415"/>
      <c r="G27" s="415"/>
      <c r="H27" s="415"/>
      <c r="I27" s="415"/>
      <c r="J27" s="415"/>
      <c r="K27" s="416"/>
      <c r="L27" s="411">
        <v>1</v>
      </c>
      <c r="M27" s="412"/>
      <c r="N27" s="412"/>
      <c r="O27" s="412"/>
      <c r="P27" s="413"/>
      <c r="Q27" s="411">
        <v>3010</v>
      </c>
      <c r="R27" s="412"/>
      <c r="S27" s="412"/>
      <c r="T27" s="412"/>
      <c r="U27" s="412"/>
      <c r="V27" s="413"/>
      <c r="W27" s="501"/>
      <c r="X27" s="438"/>
      <c r="Y27" s="439"/>
      <c r="Z27" s="414" t="s">
        <v>179</v>
      </c>
      <c r="AA27" s="415"/>
      <c r="AB27" s="415"/>
      <c r="AC27" s="415"/>
      <c r="AD27" s="415"/>
      <c r="AE27" s="415"/>
      <c r="AF27" s="415"/>
      <c r="AG27" s="416"/>
      <c r="AH27" s="411">
        <v>20</v>
      </c>
      <c r="AI27" s="412"/>
      <c r="AJ27" s="412"/>
      <c r="AK27" s="412"/>
      <c r="AL27" s="413"/>
      <c r="AM27" s="411">
        <v>66760</v>
      </c>
      <c r="AN27" s="412"/>
      <c r="AO27" s="412"/>
      <c r="AP27" s="412"/>
      <c r="AQ27" s="412"/>
      <c r="AR27" s="413"/>
      <c r="AS27" s="411">
        <v>3338</v>
      </c>
      <c r="AT27" s="412"/>
      <c r="AU27" s="412"/>
      <c r="AV27" s="412"/>
      <c r="AW27" s="412"/>
      <c r="AX27" s="471"/>
      <c r="AY27" s="495" t="s">
        <v>180</v>
      </c>
      <c r="AZ27" s="496"/>
      <c r="BA27" s="496"/>
      <c r="BB27" s="496"/>
      <c r="BC27" s="496"/>
      <c r="BD27" s="496"/>
      <c r="BE27" s="496"/>
      <c r="BF27" s="496"/>
      <c r="BG27" s="496"/>
      <c r="BH27" s="496"/>
      <c r="BI27" s="496"/>
      <c r="BJ27" s="496"/>
      <c r="BK27" s="496"/>
      <c r="BL27" s="496"/>
      <c r="BM27" s="497"/>
      <c r="BN27" s="492">
        <v>249577</v>
      </c>
      <c r="BO27" s="493"/>
      <c r="BP27" s="493"/>
      <c r="BQ27" s="493"/>
      <c r="BR27" s="493"/>
      <c r="BS27" s="493"/>
      <c r="BT27" s="493"/>
      <c r="BU27" s="494"/>
      <c r="BV27" s="492">
        <v>249556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181</v>
      </c>
      <c r="F28" s="415"/>
      <c r="G28" s="415"/>
      <c r="H28" s="415"/>
      <c r="I28" s="415"/>
      <c r="J28" s="415"/>
      <c r="K28" s="416"/>
      <c r="L28" s="411">
        <v>1</v>
      </c>
      <c r="M28" s="412"/>
      <c r="N28" s="412"/>
      <c r="O28" s="412"/>
      <c r="P28" s="413"/>
      <c r="Q28" s="411">
        <v>2260</v>
      </c>
      <c r="R28" s="412"/>
      <c r="S28" s="412"/>
      <c r="T28" s="412"/>
      <c r="U28" s="412"/>
      <c r="V28" s="413"/>
      <c r="W28" s="501"/>
      <c r="X28" s="438"/>
      <c r="Y28" s="439"/>
      <c r="Z28" s="414" t="s">
        <v>182</v>
      </c>
      <c r="AA28" s="415"/>
      <c r="AB28" s="415"/>
      <c r="AC28" s="415"/>
      <c r="AD28" s="415"/>
      <c r="AE28" s="415"/>
      <c r="AF28" s="415"/>
      <c r="AG28" s="416"/>
      <c r="AH28" s="411" t="s">
        <v>144</v>
      </c>
      <c r="AI28" s="412"/>
      <c r="AJ28" s="412"/>
      <c r="AK28" s="412"/>
      <c r="AL28" s="413"/>
      <c r="AM28" s="411" t="s">
        <v>144</v>
      </c>
      <c r="AN28" s="412"/>
      <c r="AO28" s="412"/>
      <c r="AP28" s="412"/>
      <c r="AQ28" s="412"/>
      <c r="AR28" s="413"/>
      <c r="AS28" s="411" t="s">
        <v>144</v>
      </c>
      <c r="AT28" s="412"/>
      <c r="AU28" s="412"/>
      <c r="AV28" s="412"/>
      <c r="AW28" s="412"/>
      <c r="AX28" s="471"/>
      <c r="AY28" s="475" t="s">
        <v>183</v>
      </c>
      <c r="AZ28" s="476"/>
      <c r="BA28" s="476"/>
      <c r="BB28" s="477"/>
      <c r="BC28" s="484" t="s">
        <v>48</v>
      </c>
      <c r="BD28" s="485"/>
      <c r="BE28" s="485"/>
      <c r="BF28" s="485"/>
      <c r="BG28" s="485"/>
      <c r="BH28" s="485"/>
      <c r="BI28" s="485"/>
      <c r="BJ28" s="485"/>
      <c r="BK28" s="485"/>
      <c r="BL28" s="485"/>
      <c r="BM28" s="486"/>
      <c r="BN28" s="487">
        <v>1598154</v>
      </c>
      <c r="BO28" s="488"/>
      <c r="BP28" s="488"/>
      <c r="BQ28" s="488"/>
      <c r="BR28" s="488"/>
      <c r="BS28" s="488"/>
      <c r="BT28" s="488"/>
      <c r="BU28" s="489"/>
      <c r="BV28" s="487">
        <v>1377680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184</v>
      </c>
      <c r="F29" s="415"/>
      <c r="G29" s="415"/>
      <c r="H29" s="415"/>
      <c r="I29" s="415"/>
      <c r="J29" s="415"/>
      <c r="K29" s="416"/>
      <c r="L29" s="411">
        <v>10</v>
      </c>
      <c r="M29" s="412"/>
      <c r="N29" s="412"/>
      <c r="O29" s="412"/>
      <c r="P29" s="413"/>
      <c r="Q29" s="411">
        <v>2010</v>
      </c>
      <c r="R29" s="412"/>
      <c r="S29" s="412"/>
      <c r="T29" s="412"/>
      <c r="U29" s="412"/>
      <c r="V29" s="413"/>
      <c r="W29" s="502"/>
      <c r="X29" s="503"/>
      <c r="Y29" s="504"/>
      <c r="Z29" s="414" t="s">
        <v>185</v>
      </c>
      <c r="AA29" s="415"/>
      <c r="AB29" s="415"/>
      <c r="AC29" s="415"/>
      <c r="AD29" s="415"/>
      <c r="AE29" s="415"/>
      <c r="AF29" s="415"/>
      <c r="AG29" s="416"/>
      <c r="AH29" s="411">
        <v>133</v>
      </c>
      <c r="AI29" s="412"/>
      <c r="AJ29" s="412"/>
      <c r="AK29" s="412"/>
      <c r="AL29" s="413"/>
      <c r="AM29" s="411">
        <v>405873</v>
      </c>
      <c r="AN29" s="412"/>
      <c r="AO29" s="412"/>
      <c r="AP29" s="412"/>
      <c r="AQ29" s="412"/>
      <c r="AR29" s="413"/>
      <c r="AS29" s="411">
        <v>3052</v>
      </c>
      <c r="AT29" s="412"/>
      <c r="AU29" s="412"/>
      <c r="AV29" s="412"/>
      <c r="AW29" s="412"/>
      <c r="AX29" s="471"/>
      <c r="AY29" s="478"/>
      <c r="AZ29" s="479"/>
      <c r="BA29" s="479"/>
      <c r="BB29" s="480"/>
      <c r="BC29" s="472" t="s">
        <v>186</v>
      </c>
      <c r="BD29" s="473"/>
      <c r="BE29" s="473"/>
      <c r="BF29" s="473"/>
      <c r="BG29" s="473"/>
      <c r="BH29" s="473"/>
      <c r="BI29" s="473"/>
      <c r="BJ29" s="473"/>
      <c r="BK29" s="473"/>
      <c r="BL29" s="473"/>
      <c r="BM29" s="474"/>
      <c r="BN29" s="458">
        <v>308173</v>
      </c>
      <c r="BO29" s="459"/>
      <c r="BP29" s="459"/>
      <c r="BQ29" s="459"/>
      <c r="BR29" s="459"/>
      <c r="BS29" s="459"/>
      <c r="BT29" s="459"/>
      <c r="BU29" s="460"/>
      <c r="BV29" s="458">
        <v>241106</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187</v>
      </c>
      <c r="X30" s="426"/>
      <c r="Y30" s="426"/>
      <c r="Z30" s="426"/>
      <c r="AA30" s="426"/>
      <c r="AB30" s="426"/>
      <c r="AC30" s="426"/>
      <c r="AD30" s="426"/>
      <c r="AE30" s="426"/>
      <c r="AF30" s="426"/>
      <c r="AG30" s="427"/>
      <c r="AH30" s="428">
        <v>97.9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1554629</v>
      </c>
      <c r="BO30" s="493"/>
      <c r="BP30" s="493"/>
      <c r="BQ30" s="493"/>
      <c r="BR30" s="493"/>
      <c r="BS30" s="493"/>
      <c r="BT30" s="493"/>
      <c r="BU30" s="494"/>
      <c r="BV30" s="492">
        <v>1557624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188</v>
      </c>
      <c r="D32" s="417"/>
      <c r="E32" s="417"/>
      <c r="F32" s="417"/>
      <c r="G32" s="417"/>
      <c r="H32" s="417"/>
      <c r="I32" s="417"/>
      <c r="J32" s="417"/>
      <c r="K32" s="417"/>
      <c r="L32" s="417"/>
      <c r="M32" s="417"/>
      <c r="N32" s="417"/>
      <c r="O32" s="417"/>
      <c r="P32" s="417"/>
      <c r="Q32" s="417"/>
      <c r="R32" s="417"/>
      <c r="S32" s="417"/>
      <c r="U32" s="418" t="s">
        <v>189</v>
      </c>
      <c r="V32" s="418"/>
      <c r="W32" s="418"/>
      <c r="X32" s="418"/>
      <c r="Y32" s="418"/>
      <c r="Z32" s="418"/>
      <c r="AA32" s="418"/>
      <c r="AB32" s="418"/>
      <c r="AC32" s="418"/>
      <c r="AD32" s="418"/>
      <c r="AE32" s="418"/>
      <c r="AF32" s="418"/>
      <c r="AG32" s="418"/>
      <c r="AH32" s="418"/>
      <c r="AI32" s="418"/>
      <c r="AJ32" s="418"/>
      <c r="AK32" s="418"/>
      <c r="AM32" s="418" t="s">
        <v>190</v>
      </c>
      <c r="AN32" s="418"/>
      <c r="AO32" s="418"/>
      <c r="AP32" s="418"/>
      <c r="AQ32" s="418"/>
      <c r="AR32" s="418"/>
      <c r="AS32" s="418"/>
      <c r="AT32" s="418"/>
      <c r="AU32" s="418"/>
      <c r="AV32" s="418"/>
      <c r="AW32" s="418"/>
      <c r="AX32" s="418"/>
      <c r="AY32" s="418"/>
      <c r="AZ32" s="418"/>
      <c r="BA32" s="418"/>
      <c r="BB32" s="418"/>
      <c r="BC32" s="418"/>
      <c r="BE32" s="418" t="s">
        <v>191</v>
      </c>
      <c r="BF32" s="418"/>
      <c r="BG32" s="418"/>
      <c r="BH32" s="418"/>
      <c r="BI32" s="418"/>
      <c r="BJ32" s="418"/>
      <c r="BK32" s="418"/>
      <c r="BL32" s="418"/>
      <c r="BM32" s="418"/>
      <c r="BN32" s="418"/>
      <c r="BO32" s="418"/>
      <c r="BP32" s="418"/>
      <c r="BQ32" s="418"/>
      <c r="BR32" s="418"/>
      <c r="BS32" s="418"/>
      <c r="BT32" s="418"/>
      <c r="BU32" s="418"/>
      <c r="BW32" s="418" t="s">
        <v>192</v>
      </c>
      <c r="BX32" s="418"/>
      <c r="BY32" s="418"/>
      <c r="BZ32" s="418"/>
      <c r="CA32" s="418"/>
      <c r="CB32" s="418"/>
      <c r="CC32" s="418"/>
      <c r="CD32" s="418"/>
      <c r="CE32" s="418"/>
      <c r="CF32" s="418"/>
      <c r="CG32" s="418"/>
      <c r="CH32" s="418"/>
      <c r="CI32" s="418"/>
      <c r="CJ32" s="418"/>
      <c r="CK32" s="418"/>
      <c r="CL32" s="418"/>
      <c r="CM32" s="418"/>
      <c r="CO32" s="418" t="s">
        <v>193</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194</v>
      </c>
      <c r="D33" s="410"/>
      <c r="E33" s="409" t="s">
        <v>195</v>
      </c>
      <c r="F33" s="409"/>
      <c r="G33" s="409"/>
      <c r="H33" s="409"/>
      <c r="I33" s="409"/>
      <c r="J33" s="409"/>
      <c r="K33" s="409"/>
      <c r="L33" s="409"/>
      <c r="M33" s="409"/>
      <c r="N33" s="409"/>
      <c r="O33" s="409"/>
      <c r="P33" s="409"/>
      <c r="Q33" s="409"/>
      <c r="R33" s="409"/>
      <c r="S33" s="409"/>
      <c r="T33" s="203"/>
      <c r="U33" s="410" t="s">
        <v>194</v>
      </c>
      <c r="V33" s="410"/>
      <c r="W33" s="409" t="s">
        <v>195</v>
      </c>
      <c r="X33" s="409"/>
      <c r="Y33" s="409"/>
      <c r="Z33" s="409"/>
      <c r="AA33" s="409"/>
      <c r="AB33" s="409"/>
      <c r="AC33" s="409"/>
      <c r="AD33" s="409"/>
      <c r="AE33" s="409"/>
      <c r="AF33" s="409"/>
      <c r="AG33" s="409"/>
      <c r="AH33" s="409"/>
      <c r="AI33" s="409"/>
      <c r="AJ33" s="409"/>
      <c r="AK33" s="409"/>
      <c r="AL33" s="203"/>
      <c r="AM33" s="410" t="s">
        <v>194</v>
      </c>
      <c r="AN33" s="410"/>
      <c r="AO33" s="409" t="s">
        <v>195</v>
      </c>
      <c r="AP33" s="409"/>
      <c r="AQ33" s="409"/>
      <c r="AR33" s="409"/>
      <c r="AS33" s="409"/>
      <c r="AT33" s="409"/>
      <c r="AU33" s="409"/>
      <c r="AV33" s="409"/>
      <c r="AW33" s="409"/>
      <c r="AX33" s="409"/>
      <c r="AY33" s="409"/>
      <c r="AZ33" s="409"/>
      <c r="BA33" s="409"/>
      <c r="BB33" s="409"/>
      <c r="BC33" s="409"/>
      <c r="BD33" s="204"/>
      <c r="BE33" s="409" t="s">
        <v>196</v>
      </c>
      <c r="BF33" s="409"/>
      <c r="BG33" s="409" t="s">
        <v>197</v>
      </c>
      <c r="BH33" s="409"/>
      <c r="BI33" s="409"/>
      <c r="BJ33" s="409"/>
      <c r="BK33" s="409"/>
      <c r="BL33" s="409"/>
      <c r="BM33" s="409"/>
      <c r="BN33" s="409"/>
      <c r="BO33" s="409"/>
      <c r="BP33" s="409"/>
      <c r="BQ33" s="409"/>
      <c r="BR33" s="409"/>
      <c r="BS33" s="409"/>
      <c r="BT33" s="409"/>
      <c r="BU33" s="409"/>
      <c r="BV33" s="204"/>
      <c r="BW33" s="410" t="s">
        <v>196</v>
      </c>
      <c r="BX33" s="410"/>
      <c r="BY33" s="409" t="s">
        <v>198</v>
      </c>
      <c r="BZ33" s="409"/>
      <c r="CA33" s="409"/>
      <c r="CB33" s="409"/>
      <c r="CC33" s="409"/>
      <c r="CD33" s="409"/>
      <c r="CE33" s="409"/>
      <c r="CF33" s="409"/>
      <c r="CG33" s="409"/>
      <c r="CH33" s="409"/>
      <c r="CI33" s="409"/>
      <c r="CJ33" s="409"/>
      <c r="CK33" s="409"/>
      <c r="CL33" s="409"/>
      <c r="CM33" s="409"/>
      <c r="CN33" s="203"/>
      <c r="CO33" s="410" t="s">
        <v>199</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国民健康保険事業特別会計（事業勘定）</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竜王町地域振興事業団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学校給食事業特別会計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国民健康保険事業特別会計（施設勘定）</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八日市布引ライフ組合</v>
      </c>
      <c r="BZ35" s="407"/>
      <c r="CA35" s="407"/>
      <c r="CB35" s="407"/>
      <c r="CC35" s="407"/>
      <c r="CD35" s="407"/>
      <c r="CE35" s="407"/>
      <c r="CF35" s="407"/>
      <c r="CG35" s="407"/>
      <c r="CH35" s="407"/>
      <c r="CI35" s="407"/>
      <c r="CJ35" s="407"/>
      <c r="CK35" s="407"/>
      <c r="CL35" s="407"/>
      <c r="CM35" s="407"/>
      <c r="CN35" s="178"/>
      <c r="CO35" s="406">
        <f t="shared" ref="CO35:CO43" si="3">IF(CQ35="","",CO34+1)</f>
        <v>19</v>
      </c>
      <c r="CP35" s="406"/>
      <c r="CQ35" s="407" t="str">
        <f>IF('各会計、関係団体の財政状況及び健全化判断比率'!BS8="","",'各会計、関係団体の財政状況及び健全化判断比率'!BS8)</f>
        <v>みらいパーク竜王</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滋賀県市町村議会議員公務災害補償等組合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中部清掃組合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東近江行政組合（一般会計）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東近江行政組合（救急医療特別会計）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滋賀県市町村職員研修センター</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滋賀県後期高齢者医療広域連合（一般会計）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滋賀県後期高齢者医療広域連合（後期高齢者医療特別会計）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521</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482</v>
      </c>
      <c r="G33" s="29" t="s">
        <v>483</v>
      </c>
      <c r="H33" s="29" t="s">
        <v>484</v>
      </c>
      <c r="I33" s="29" t="s">
        <v>485</v>
      </c>
      <c r="J33" s="30" t="s">
        <v>486</v>
      </c>
      <c r="K33" s="22"/>
      <c r="L33" s="22"/>
      <c r="M33" s="22"/>
      <c r="N33" s="22"/>
      <c r="O33" s="22"/>
      <c r="P33" s="22"/>
    </row>
    <row r="34" spans="1:16" ht="39" customHeight="1" x14ac:dyDescent="0.15">
      <c r="A34" s="22"/>
      <c r="B34" s="31"/>
      <c r="C34" s="1215" t="s">
        <v>487</v>
      </c>
      <c r="D34" s="1215"/>
      <c r="E34" s="1216"/>
      <c r="F34" s="32">
        <v>8.43</v>
      </c>
      <c r="G34" s="33">
        <v>8.25</v>
      </c>
      <c r="H34" s="33">
        <v>7.63</v>
      </c>
      <c r="I34" s="33">
        <v>7.83</v>
      </c>
      <c r="J34" s="34">
        <v>9.8800000000000008</v>
      </c>
      <c r="K34" s="22"/>
      <c r="L34" s="22"/>
      <c r="M34" s="22"/>
      <c r="N34" s="22"/>
      <c r="O34" s="22"/>
      <c r="P34" s="22"/>
    </row>
    <row r="35" spans="1:16" ht="39" customHeight="1" x14ac:dyDescent="0.15">
      <c r="A35" s="22"/>
      <c r="B35" s="35"/>
      <c r="C35" s="1209" t="s">
        <v>488</v>
      </c>
      <c r="D35" s="1210"/>
      <c r="E35" s="1211"/>
      <c r="F35" s="36">
        <v>5.62</v>
      </c>
      <c r="G35" s="37">
        <v>4.18</v>
      </c>
      <c r="H35" s="37">
        <v>4.42</v>
      </c>
      <c r="I35" s="37">
        <v>3.9</v>
      </c>
      <c r="J35" s="38">
        <v>9.73</v>
      </c>
      <c r="K35" s="22"/>
      <c r="L35" s="22"/>
      <c r="M35" s="22"/>
      <c r="N35" s="22"/>
      <c r="O35" s="22"/>
      <c r="P35" s="22"/>
    </row>
    <row r="36" spans="1:16" ht="39" customHeight="1" x14ac:dyDescent="0.15">
      <c r="A36" s="22"/>
      <c r="B36" s="35"/>
      <c r="C36" s="1209" t="s">
        <v>489</v>
      </c>
      <c r="D36" s="1210"/>
      <c r="E36" s="1211"/>
      <c r="F36" s="36" t="s">
        <v>441</v>
      </c>
      <c r="G36" s="37">
        <v>2.0299999999999998</v>
      </c>
      <c r="H36" s="37">
        <v>2.29</v>
      </c>
      <c r="I36" s="37">
        <v>2.62</v>
      </c>
      <c r="J36" s="38">
        <v>3.53</v>
      </c>
      <c r="K36" s="22"/>
      <c r="L36" s="22"/>
      <c r="M36" s="22"/>
      <c r="N36" s="22"/>
      <c r="O36" s="22"/>
      <c r="P36" s="22"/>
    </row>
    <row r="37" spans="1:16" ht="39" customHeight="1" x14ac:dyDescent="0.15">
      <c r="A37" s="22"/>
      <c r="B37" s="35"/>
      <c r="C37" s="1209" t="s">
        <v>490</v>
      </c>
      <c r="D37" s="1210"/>
      <c r="E37" s="1211"/>
      <c r="F37" s="36">
        <v>0.61</v>
      </c>
      <c r="G37" s="37">
        <v>0.84</v>
      </c>
      <c r="H37" s="37">
        <v>0.72</v>
      </c>
      <c r="I37" s="37">
        <v>0.81</v>
      </c>
      <c r="J37" s="38">
        <v>1.25</v>
      </c>
      <c r="K37" s="22"/>
      <c r="L37" s="22"/>
      <c r="M37" s="22"/>
      <c r="N37" s="22"/>
      <c r="O37" s="22"/>
      <c r="P37" s="22"/>
    </row>
    <row r="38" spans="1:16" ht="39" customHeight="1" x14ac:dyDescent="0.15">
      <c r="A38" s="22"/>
      <c r="B38" s="35"/>
      <c r="C38" s="1209" t="s">
        <v>491</v>
      </c>
      <c r="D38" s="1210"/>
      <c r="E38" s="1211"/>
      <c r="F38" s="36">
        <v>3.31</v>
      </c>
      <c r="G38" s="37">
        <v>0.69</v>
      </c>
      <c r="H38" s="37">
        <v>0.35</v>
      </c>
      <c r="I38" s="37">
        <v>0.16</v>
      </c>
      <c r="J38" s="38">
        <v>0.31</v>
      </c>
      <c r="K38" s="22"/>
      <c r="L38" s="22"/>
      <c r="M38" s="22"/>
      <c r="N38" s="22"/>
      <c r="O38" s="22"/>
      <c r="P38" s="22"/>
    </row>
    <row r="39" spans="1:16" ht="39" customHeight="1" x14ac:dyDescent="0.15">
      <c r="A39" s="22"/>
      <c r="B39" s="35"/>
      <c r="C39" s="1209" t="s">
        <v>492</v>
      </c>
      <c r="D39" s="1210"/>
      <c r="E39" s="1211"/>
      <c r="F39" s="36">
        <v>0.11</v>
      </c>
      <c r="G39" s="37">
        <v>0.14000000000000001</v>
      </c>
      <c r="H39" s="37">
        <v>0.13</v>
      </c>
      <c r="I39" s="37">
        <v>0.11</v>
      </c>
      <c r="J39" s="38">
        <v>0.21</v>
      </c>
      <c r="K39" s="22"/>
      <c r="L39" s="22"/>
      <c r="M39" s="22"/>
      <c r="N39" s="22"/>
      <c r="O39" s="22"/>
      <c r="P39" s="22"/>
    </row>
    <row r="40" spans="1:16" ht="39" customHeight="1" x14ac:dyDescent="0.15">
      <c r="A40" s="22"/>
      <c r="B40" s="35"/>
      <c r="C40" s="1209" t="s">
        <v>493</v>
      </c>
      <c r="D40" s="1210"/>
      <c r="E40" s="1211"/>
      <c r="F40" s="36">
        <v>0.01</v>
      </c>
      <c r="G40" s="37">
        <v>0.02</v>
      </c>
      <c r="H40" s="37">
        <v>0.03</v>
      </c>
      <c r="I40" s="37">
        <v>0</v>
      </c>
      <c r="J40" s="38">
        <v>0.04</v>
      </c>
      <c r="K40" s="22"/>
      <c r="L40" s="22"/>
      <c r="M40" s="22"/>
      <c r="N40" s="22"/>
      <c r="O40" s="22"/>
      <c r="P40" s="22"/>
    </row>
    <row r="41" spans="1:16" ht="39" customHeight="1" x14ac:dyDescent="0.15">
      <c r="A41" s="22"/>
      <c r="B41" s="35"/>
      <c r="C41" s="1209" t="s">
        <v>494</v>
      </c>
      <c r="D41" s="1210"/>
      <c r="E41" s="1211"/>
      <c r="F41" s="36">
        <v>0.01</v>
      </c>
      <c r="G41" s="37">
        <v>0</v>
      </c>
      <c r="H41" s="37">
        <v>0</v>
      </c>
      <c r="I41" s="37">
        <v>0</v>
      </c>
      <c r="J41" s="38">
        <v>0</v>
      </c>
      <c r="K41" s="22"/>
      <c r="L41" s="22"/>
      <c r="M41" s="22"/>
      <c r="N41" s="22"/>
      <c r="O41" s="22"/>
      <c r="P41" s="22"/>
    </row>
    <row r="42" spans="1:16" ht="39" customHeight="1" x14ac:dyDescent="0.15">
      <c r="A42" s="22"/>
      <c r="B42" s="39"/>
      <c r="C42" s="1209" t="s">
        <v>495</v>
      </c>
      <c r="D42" s="1210"/>
      <c r="E42" s="1211"/>
      <c r="F42" s="36" t="s">
        <v>441</v>
      </c>
      <c r="G42" s="37" t="s">
        <v>441</v>
      </c>
      <c r="H42" s="37" t="s">
        <v>441</v>
      </c>
      <c r="I42" s="37" t="s">
        <v>441</v>
      </c>
      <c r="J42" s="38" t="s">
        <v>441</v>
      </c>
      <c r="K42" s="22"/>
      <c r="L42" s="22"/>
      <c r="M42" s="22"/>
      <c r="N42" s="22"/>
      <c r="O42" s="22"/>
      <c r="P42" s="22"/>
    </row>
    <row r="43" spans="1:16" ht="39" customHeight="1" thickBot="1" x14ac:dyDescent="0.2">
      <c r="A43" s="22"/>
      <c r="B43" s="40"/>
      <c r="C43" s="1212" t="s">
        <v>496</v>
      </c>
      <c r="D43" s="1213"/>
      <c r="E43" s="1214"/>
      <c r="F43" s="41">
        <v>1.7</v>
      </c>
      <c r="G43" s="42" t="s">
        <v>441</v>
      </c>
      <c r="H43" s="42" t="s">
        <v>441</v>
      </c>
      <c r="I43" s="42" t="s">
        <v>441</v>
      </c>
      <c r="J43" s="43" t="s">
        <v>441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HuDmmOAPjxEDG/dbPt6AjRYYoOzv4wAhv8cQOYjWtubNxvJbLeMF64T4514+mZZLa/U1J4+ba+du1+fIflrPg==" saltValue="InWYdT6XNN5Eo2gj5L2w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482</v>
      </c>
      <c r="L44" s="56" t="s">
        <v>483</v>
      </c>
      <c r="M44" s="56" t="s">
        <v>484</v>
      </c>
      <c r="N44" s="56" t="s">
        <v>485</v>
      </c>
      <c r="O44" s="57" t="s">
        <v>486</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463</v>
      </c>
      <c r="L45" s="60">
        <v>445</v>
      </c>
      <c r="M45" s="60">
        <v>433</v>
      </c>
      <c r="N45" s="60">
        <v>427</v>
      </c>
      <c r="O45" s="61">
        <v>398</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441</v>
      </c>
      <c r="L46" s="64" t="s">
        <v>441</v>
      </c>
      <c r="M46" s="64" t="s">
        <v>441</v>
      </c>
      <c r="N46" s="64" t="s">
        <v>441</v>
      </c>
      <c r="O46" s="65" t="s">
        <v>441</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441</v>
      </c>
      <c r="L47" s="64" t="s">
        <v>441</v>
      </c>
      <c r="M47" s="64" t="s">
        <v>441</v>
      </c>
      <c r="N47" s="64" t="s">
        <v>441</v>
      </c>
      <c r="O47" s="65" t="s">
        <v>441</v>
      </c>
      <c r="P47" s="48"/>
      <c r="Q47" s="48"/>
      <c r="R47" s="48"/>
      <c r="S47" s="48"/>
      <c r="T47" s="48"/>
      <c r="U47" s="48"/>
    </row>
    <row r="48" spans="1:21" ht="30.75" customHeight="1" x14ac:dyDescent="0.15">
      <c r="A48" s="48"/>
      <c r="B48" s="1237"/>
      <c r="C48" s="1238"/>
      <c r="D48" s="62"/>
      <c r="E48" s="1219" t="s">
        <v>15</v>
      </c>
      <c r="F48" s="1219"/>
      <c r="G48" s="1219"/>
      <c r="H48" s="1219"/>
      <c r="I48" s="1219"/>
      <c r="J48" s="1220"/>
      <c r="K48" s="63">
        <v>271</v>
      </c>
      <c r="L48" s="64">
        <v>229</v>
      </c>
      <c r="M48" s="64">
        <v>173</v>
      </c>
      <c r="N48" s="64">
        <v>166</v>
      </c>
      <c r="O48" s="65">
        <v>160</v>
      </c>
      <c r="P48" s="48"/>
      <c r="Q48" s="48"/>
      <c r="R48" s="48"/>
      <c r="S48" s="48"/>
      <c r="T48" s="48"/>
      <c r="U48" s="48"/>
    </row>
    <row r="49" spans="1:21" ht="30.75" customHeight="1" x14ac:dyDescent="0.15">
      <c r="A49" s="48"/>
      <c r="B49" s="1237"/>
      <c r="C49" s="1238"/>
      <c r="D49" s="62"/>
      <c r="E49" s="1219" t="s">
        <v>16</v>
      </c>
      <c r="F49" s="1219"/>
      <c r="G49" s="1219"/>
      <c r="H49" s="1219"/>
      <c r="I49" s="1219"/>
      <c r="J49" s="1220"/>
      <c r="K49" s="63">
        <v>65</v>
      </c>
      <c r="L49" s="64">
        <v>63</v>
      </c>
      <c r="M49" s="64">
        <v>64</v>
      </c>
      <c r="N49" s="64">
        <v>63</v>
      </c>
      <c r="O49" s="65">
        <v>43</v>
      </c>
      <c r="P49" s="48"/>
      <c r="Q49" s="48"/>
      <c r="R49" s="48"/>
      <c r="S49" s="48"/>
      <c r="T49" s="48"/>
      <c r="U49" s="48"/>
    </row>
    <row r="50" spans="1:21" ht="30.75" customHeight="1" x14ac:dyDescent="0.15">
      <c r="A50" s="48"/>
      <c r="B50" s="1237"/>
      <c r="C50" s="1238"/>
      <c r="D50" s="62"/>
      <c r="E50" s="1219" t="s">
        <v>17</v>
      </c>
      <c r="F50" s="1219"/>
      <c r="G50" s="1219"/>
      <c r="H50" s="1219"/>
      <c r="I50" s="1219"/>
      <c r="J50" s="1220"/>
      <c r="K50" s="63">
        <v>40</v>
      </c>
      <c r="L50" s="64">
        <v>36</v>
      </c>
      <c r="M50" s="64">
        <v>31</v>
      </c>
      <c r="N50" s="64">
        <v>22</v>
      </c>
      <c r="O50" s="65">
        <v>14</v>
      </c>
      <c r="P50" s="48"/>
      <c r="Q50" s="48"/>
      <c r="R50" s="48"/>
      <c r="S50" s="48"/>
      <c r="T50" s="48"/>
      <c r="U50" s="48"/>
    </row>
    <row r="51" spans="1:21" ht="30.75" customHeight="1" x14ac:dyDescent="0.15">
      <c r="A51" s="48"/>
      <c r="B51" s="1239"/>
      <c r="C51" s="1240"/>
      <c r="D51" s="66"/>
      <c r="E51" s="1219" t="s">
        <v>18</v>
      </c>
      <c r="F51" s="1219"/>
      <c r="G51" s="1219"/>
      <c r="H51" s="1219"/>
      <c r="I51" s="1219"/>
      <c r="J51" s="1220"/>
      <c r="K51" s="63">
        <v>0</v>
      </c>
      <c r="L51" s="64" t="s">
        <v>441</v>
      </c>
      <c r="M51" s="64" t="s">
        <v>441</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464</v>
      </c>
      <c r="L52" s="64">
        <v>421</v>
      </c>
      <c r="M52" s="64">
        <v>413</v>
      </c>
      <c r="N52" s="64">
        <v>421</v>
      </c>
      <c r="O52" s="65">
        <v>413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375</v>
      </c>
      <c r="L53" s="69">
        <v>352</v>
      </c>
      <c r="M53" s="69">
        <v>288</v>
      </c>
      <c r="N53" s="69">
        <v>257</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497</v>
      </c>
      <c r="P55" s="48"/>
      <c r="Q55" s="48"/>
      <c r="R55" s="48"/>
      <c r="S55" s="48"/>
      <c r="T55" s="48"/>
      <c r="U55" s="48"/>
    </row>
    <row r="56" spans="1:21" ht="31.5" customHeight="1" thickBot="1" x14ac:dyDescent="0.2">
      <c r="A56" s="48"/>
      <c r="B56" s="76"/>
      <c r="C56" s="77"/>
      <c r="D56" s="77"/>
      <c r="E56" s="78"/>
      <c r="F56" s="78"/>
      <c r="G56" s="78"/>
      <c r="H56" s="78"/>
      <c r="I56" s="78"/>
      <c r="J56" s="79" t="s">
        <v>2</v>
      </c>
      <c r="K56" s="80" t="s">
        <v>498</v>
      </c>
      <c r="L56" s="81" t="s">
        <v>499</v>
      </c>
      <c r="M56" s="81" t="s">
        <v>500</v>
      </c>
      <c r="N56" s="81" t="s">
        <v>501</v>
      </c>
      <c r="O56" s="82" t="s">
        <v>502</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519</v>
      </c>
      <c r="L57" s="84" t="s">
        <v>519</v>
      </c>
      <c r="M57" s="84" t="s">
        <v>519</v>
      </c>
      <c r="N57" s="84" t="s">
        <v>519</v>
      </c>
      <c r="O57" s="85" t="s">
        <v>519</v>
      </c>
    </row>
    <row r="58" spans="1:21" ht="31.5" customHeight="1" thickBot="1" x14ac:dyDescent="0.2">
      <c r="B58" s="1227"/>
      <c r="C58" s="1228"/>
      <c r="D58" s="1232" t="s">
        <v>27</v>
      </c>
      <c r="E58" s="1233"/>
      <c r="F58" s="1233"/>
      <c r="G58" s="1233"/>
      <c r="H58" s="1233"/>
      <c r="I58" s="1233"/>
      <c r="J58" s="1234"/>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U2rOz3Z8E66qVCaBGT0Wmx4fREcyzu6H9B5sgaSiUk4vf1YHYO/jliLkEwMkIcMsDZnNWm019ilPVD9sr+3Fg==" saltValue="hJS4il7EJMgYGM3mlaxsB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482</v>
      </c>
      <c r="J40" s="100" t="s">
        <v>483</v>
      </c>
      <c r="K40" s="100" t="s">
        <v>484</v>
      </c>
      <c r="L40" s="100" t="s">
        <v>485</v>
      </c>
      <c r="M40" s="101" t="s">
        <v>486</v>
      </c>
    </row>
    <row r="41" spans="2:13" ht="27.75" customHeight="1" x14ac:dyDescent="0.15">
      <c r="B41" s="1255" t="s">
        <v>30</v>
      </c>
      <c r="C41" s="1256"/>
      <c r="D41" s="102"/>
      <c r="E41" s="1257" t="s">
        <v>31</v>
      </c>
      <c r="F41" s="1257"/>
      <c r="G41" s="1257"/>
      <c r="H41" s="1258"/>
      <c r="I41" s="351">
        <v>4825</v>
      </c>
      <c r="J41" s="352">
        <v>4612</v>
      </c>
      <c r="K41" s="352">
        <v>4224</v>
      </c>
      <c r="L41" s="352">
        <v>4619</v>
      </c>
      <c r="M41" s="353">
        <v>4629</v>
      </c>
    </row>
    <row r="42" spans="2:13" ht="27.75" customHeight="1" x14ac:dyDescent="0.15">
      <c r="B42" s="1245"/>
      <c r="C42" s="1246"/>
      <c r="D42" s="103"/>
      <c r="E42" s="1249" t="s">
        <v>32</v>
      </c>
      <c r="F42" s="1249"/>
      <c r="G42" s="1249"/>
      <c r="H42" s="1250"/>
      <c r="I42" s="354">
        <v>186</v>
      </c>
      <c r="J42" s="355">
        <v>146</v>
      </c>
      <c r="K42" s="355">
        <v>116</v>
      </c>
      <c r="L42" s="355">
        <v>93</v>
      </c>
      <c r="M42" s="356">
        <v>80</v>
      </c>
    </row>
    <row r="43" spans="2:13" ht="27.75" customHeight="1" x14ac:dyDescent="0.15">
      <c r="B43" s="1245"/>
      <c r="C43" s="1246"/>
      <c r="D43" s="103"/>
      <c r="E43" s="1249" t="s">
        <v>33</v>
      </c>
      <c r="F43" s="1249"/>
      <c r="G43" s="1249"/>
      <c r="H43" s="1250"/>
      <c r="I43" s="354">
        <v>3347</v>
      </c>
      <c r="J43" s="355">
        <v>3223</v>
      </c>
      <c r="K43" s="355">
        <v>2931</v>
      </c>
      <c r="L43" s="355">
        <v>2497</v>
      </c>
      <c r="M43" s="356">
        <v>2032</v>
      </c>
    </row>
    <row r="44" spans="2:13" ht="27.75" customHeight="1" x14ac:dyDescent="0.15">
      <c r="B44" s="1245"/>
      <c r="C44" s="1246"/>
      <c r="D44" s="103"/>
      <c r="E44" s="1249" t="s">
        <v>34</v>
      </c>
      <c r="F44" s="1249"/>
      <c r="G44" s="1249"/>
      <c r="H44" s="1250"/>
      <c r="I44" s="354">
        <v>289</v>
      </c>
      <c r="J44" s="355">
        <v>233</v>
      </c>
      <c r="K44" s="355">
        <v>174</v>
      </c>
      <c r="L44" s="355">
        <v>118</v>
      </c>
      <c r="M44" s="356">
        <v>86</v>
      </c>
    </row>
    <row r="45" spans="2:13" ht="27.75" customHeight="1" x14ac:dyDescent="0.15">
      <c r="B45" s="1245"/>
      <c r="C45" s="1246"/>
      <c r="D45" s="103"/>
      <c r="E45" s="1249" t="s">
        <v>35</v>
      </c>
      <c r="F45" s="1249"/>
      <c r="G45" s="1249"/>
      <c r="H45" s="1250"/>
      <c r="I45" s="354">
        <v>874</v>
      </c>
      <c r="J45" s="355">
        <v>862</v>
      </c>
      <c r="K45" s="355">
        <v>854</v>
      </c>
      <c r="L45" s="355">
        <v>820</v>
      </c>
      <c r="M45" s="356">
        <v>811</v>
      </c>
    </row>
    <row r="46" spans="2:13" ht="27.75" customHeight="1" x14ac:dyDescent="0.15">
      <c r="B46" s="1245"/>
      <c r="C46" s="1246"/>
      <c r="D46" s="104"/>
      <c r="E46" s="1249" t="s">
        <v>36</v>
      </c>
      <c r="F46" s="1249"/>
      <c r="G46" s="1249"/>
      <c r="H46" s="1250"/>
      <c r="I46" s="354" t="s">
        <v>441</v>
      </c>
      <c r="J46" s="355" t="s">
        <v>441</v>
      </c>
      <c r="K46" s="355" t="s">
        <v>441</v>
      </c>
      <c r="L46" s="355" t="s">
        <v>441</v>
      </c>
      <c r="M46" s="356" t="s">
        <v>441</v>
      </c>
    </row>
    <row r="47" spans="2:13" ht="27.75" customHeight="1" x14ac:dyDescent="0.15">
      <c r="B47" s="1245"/>
      <c r="C47" s="1246"/>
      <c r="D47" s="105"/>
      <c r="E47" s="1259" t="s">
        <v>37</v>
      </c>
      <c r="F47" s="1260"/>
      <c r="G47" s="1260"/>
      <c r="H47" s="1261"/>
      <c r="I47" s="354" t="s">
        <v>441</v>
      </c>
      <c r="J47" s="355" t="s">
        <v>441</v>
      </c>
      <c r="K47" s="355" t="s">
        <v>441</v>
      </c>
      <c r="L47" s="355" t="s">
        <v>441</v>
      </c>
      <c r="M47" s="356" t="s">
        <v>441</v>
      </c>
    </row>
    <row r="48" spans="2:13" ht="27.75" customHeight="1" x14ac:dyDescent="0.15">
      <c r="B48" s="1245"/>
      <c r="C48" s="1246"/>
      <c r="D48" s="103"/>
      <c r="E48" s="1249" t="s">
        <v>38</v>
      </c>
      <c r="F48" s="1249"/>
      <c r="G48" s="1249"/>
      <c r="H48" s="1250"/>
      <c r="I48" s="354" t="s">
        <v>441</v>
      </c>
      <c r="J48" s="355" t="s">
        <v>441</v>
      </c>
      <c r="K48" s="355" t="s">
        <v>441</v>
      </c>
      <c r="L48" s="355" t="s">
        <v>441</v>
      </c>
      <c r="M48" s="356" t="s">
        <v>441</v>
      </c>
    </row>
    <row r="49" spans="2:13" ht="27.75" customHeight="1" x14ac:dyDescent="0.15">
      <c r="B49" s="1247"/>
      <c r="C49" s="1248"/>
      <c r="D49" s="103"/>
      <c r="E49" s="1249" t="s">
        <v>39</v>
      </c>
      <c r="F49" s="1249"/>
      <c r="G49" s="1249"/>
      <c r="H49" s="1250"/>
      <c r="I49" s="354" t="s">
        <v>441</v>
      </c>
      <c r="J49" s="355" t="s">
        <v>441</v>
      </c>
      <c r="K49" s="355" t="s">
        <v>441</v>
      </c>
      <c r="L49" s="355" t="s">
        <v>441</v>
      </c>
      <c r="M49" s="356" t="s">
        <v>441</v>
      </c>
    </row>
    <row r="50" spans="2:13" ht="27.75" customHeight="1" x14ac:dyDescent="0.15">
      <c r="B50" s="1243" t="s">
        <v>40</v>
      </c>
      <c r="C50" s="1244"/>
      <c r="D50" s="106"/>
      <c r="E50" s="1249" t="s">
        <v>41</v>
      </c>
      <c r="F50" s="1249"/>
      <c r="G50" s="1249"/>
      <c r="H50" s="1250"/>
      <c r="I50" s="354">
        <v>3180</v>
      </c>
      <c r="J50" s="355">
        <v>3592</v>
      </c>
      <c r="K50" s="355">
        <v>3683</v>
      </c>
      <c r="L50" s="355">
        <v>3659</v>
      </c>
      <c r="M50" s="356">
        <v>3941</v>
      </c>
    </row>
    <row r="51" spans="2:13" ht="27.75" customHeight="1" x14ac:dyDescent="0.15">
      <c r="B51" s="1245"/>
      <c r="C51" s="1246"/>
      <c r="D51" s="103"/>
      <c r="E51" s="1249" t="s">
        <v>42</v>
      </c>
      <c r="F51" s="1249"/>
      <c r="G51" s="1249"/>
      <c r="H51" s="1250"/>
      <c r="I51" s="354" t="s">
        <v>441</v>
      </c>
      <c r="J51" s="355" t="s">
        <v>441</v>
      </c>
      <c r="K51" s="355" t="s">
        <v>441</v>
      </c>
      <c r="L51" s="355" t="s">
        <v>441</v>
      </c>
      <c r="M51" s="356" t="s">
        <v>441</v>
      </c>
    </row>
    <row r="52" spans="2:13" ht="27.75" customHeight="1" x14ac:dyDescent="0.15">
      <c r="B52" s="1247"/>
      <c r="C52" s="1248"/>
      <c r="D52" s="103"/>
      <c r="E52" s="1249" t="s">
        <v>43</v>
      </c>
      <c r="F52" s="1249"/>
      <c r="G52" s="1249"/>
      <c r="H52" s="1250"/>
      <c r="I52" s="354">
        <v>5263</v>
      </c>
      <c r="J52" s="355">
        <v>5022</v>
      </c>
      <c r="K52" s="355">
        <v>5037</v>
      </c>
      <c r="L52" s="355">
        <v>4943</v>
      </c>
      <c r="M52" s="356">
        <v>4847</v>
      </c>
    </row>
    <row r="53" spans="2:13" ht="27.75" customHeight="1" thickBot="1" x14ac:dyDescent="0.2">
      <c r="B53" s="1251" t="s">
        <v>44</v>
      </c>
      <c r="C53" s="1252"/>
      <c r="D53" s="107"/>
      <c r="E53" s="1253" t="s">
        <v>45</v>
      </c>
      <c r="F53" s="1253"/>
      <c r="G53" s="1253"/>
      <c r="H53" s="1254"/>
      <c r="I53" s="357">
        <v>1078</v>
      </c>
      <c r="J53" s="358">
        <v>462</v>
      </c>
      <c r="K53" s="358">
        <v>-421</v>
      </c>
      <c r="L53" s="358">
        <v>-454</v>
      </c>
      <c r="M53" s="359">
        <v>-1151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meeTGs4Ec9uFWnOfsXTkhGvbbVZIma72mvFst0l30o2Sjm05+uZHU4X/+wnoJfzuPnztPWXOgM/+rgDV65yLw==" saltValue="J951SE4EckGRSMbHoayi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484</v>
      </c>
      <c r="G54" s="116" t="s">
        <v>485</v>
      </c>
      <c r="H54" s="117" t="s">
        <v>486</v>
      </c>
    </row>
    <row r="55" spans="2:8" ht="52.5" customHeight="1" x14ac:dyDescent="0.15">
      <c r="B55" s="118"/>
      <c r="C55" s="1270" t="s">
        <v>48</v>
      </c>
      <c r="D55" s="1270"/>
      <c r="E55" s="1271"/>
      <c r="F55" s="119">
        <v>1377</v>
      </c>
      <c r="G55" s="119">
        <v>1378</v>
      </c>
      <c r="H55" s="120">
        <v>1598</v>
      </c>
    </row>
    <row r="56" spans="2:8" ht="52.5" customHeight="1" x14ac:dyDescent="0.15">
      <c r="B56" s="121"/>
      <c r="C56" s="1272" t="s">
        <v>49</v>
      </c>
      <c r="D56" s="1272"/>
      <c r="E56" s="1273"/>
      <c r="F56" s="122">
        <v>369</v>
      </c>
      <c r="G56" s="122">
        <v>241</v>
      </c>
      <c r="H56" s="123">
        <v>308</v>
      </c>
    </row>
    <row r="57" spans="2:8" ht="53.25" customHeight="1" x14ac:dyDescent="0.15">
      <c r="B57" s="121"/>
      <c r="C57" s="1274" t="s">
        <v>50</v>
      </c>
      <c r="D57" s="1274"/>
      <c r="E57" s="1275"/>
      <c r="F57" s="124">
        <v>1506</v>
      </c>
      <c r="G57" s="124">
        <v>1558</v>
      </c>
      <c r="H57" s="125">
        <v>1555</v>
      </c>
    </row>
    <row r="58" spans="2:8" ht="45.75" customHeight="1" x14ac:dyDescent="0.15">
      <c r="B58" s="126"/>
      <c r="C58" s="1262" t="s">
        <v>514</v>
      </c>
      <c r="D58" s="1263"/>
      <c r="E58" s="1264"/>
      <c r="F58" s="127">
        <v>444</v>
      </c>
      <c r="G58" s="127">
        <v>447</v>
      </c>
      <c r="H58" s="128">
        <v>447</v>
      </c>
    </row>
    <row r="59" spans="2:8" ht="45.75" customHeight="1" x14ac:dyDescent="0.15">
      <c r="B59" s="126"/>
      <c r="C59" s="1262" t="s">
        <v>515</v>
      </c>
      <c r="D59" s="1263"/>
      <c r="E59" s="1264"/>
      <c r="F59" s="127">
        <v>261</v>
      </c>
      <c r="G59" s="127">
        <v>291</v>
      </c>
      <c r="H59" s="128">
        <v>321</v>
      </c>
    </row>
    <row r="60" spans="2:8" ht="45.75" customHeight="1" x14ac:dyDescent="0.15">
      <c r="B60" s="126"/>
      <c r="C60" s="1262" t="s">
        <v>516</v>
      </c>
      <c r="D60" s="1263"/>
      <c r="E60" s="1264"/>
      <c r="F60" s="127">
        <v>185</v>
      </c>
      <c r="G60" s="127">
        <v>201</v>
      </c>
      <c r="H60" s="128">
        <v>204</v>
      </c>
    </row>
    <row r="61" spans="2:8" ht="45.75" customHeight="1" x14ac:dyDescent="0.15">
      <c r="B61" s="126"/>
      <c r="C61" s="1262" t="s">
        <v>517</v>
      </c>
      <c r="D61" s="1263"/>
      <c r="E61" s="1264"/>
      <c r="F61" s="127">
        <v>201</v>
      </c>
      <c r="G61" s="127">
        <v>201</v>
      </c>
      <c r="H61" s="128">
        <v>201</v>
      </c>
    </row>
    <row r="62" spans="2:8" ht="45.75" customHeight="1" thickBot="1" x14ac:dyDescent="0.2">
      <c r="B62" s="129"/>
      <c r="C62" s="1265" t="s">
        <v>518</v>
      </c>
      <c r="D62" s="1266"/>
      <c r="E62" s="1267"/>
      <c r="F62" s="130">
        <v>181</v>
      </c>
      <c r="G62" s="130">
        <v>181</v>
      </c>
      <c r="H62" s="131">
        <v>181</v>
      </c>
    </row>
    <row r="63" spans="2:8" ht="52.5" customHeight="1" thickBot="1" x14ac:dyDescent="0.2">
      <c r="B63" s="132"/>
      <c r="C63" s="1268" t="s">
        <v>51</v>
      </c>
      <c r="D63" s="1268"/>
      <c r="E63" s="1269"/>
      <c r="F63" s="133">
        <v>3252</v>
      </c>
      <c r="G63" s="133">
        <v>3176</v>
      </c>
      <c r="H63" s="134">
        <v>3461</v>
      </c>
    </row>
    <row r="64" spans="2:8" x14ac:dyDescent="0.15"/>
  </sheetData>
  <sheetProtection algorithmName="SHA-512" hashValue="rHMvI0wZ/pETKsu9ese1Gru8gkTgCEBz1eXafEj1moNYbtZLbvLrPW6MNP4Y8a9NidCReo5lt2JPM39qdI/KHA==" saltValue="0aUAVD8x6B/iUllYyYpx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6B0E0-C406-4F53-8479-6989C8A9251F}">
  <sheetPr>
    <pageSetUpPr fitToPage="1"/>
  </sheetPr>
  <dimension ref="A1:DE85"/>
  <sheetViews>
    <sheetView showGridLines="0" topLeftCell="P7" zoomScaleNormal="100" zoomScaleSheetLayoutView="55" workbookViewId="0">
      <selection activeCell="AN73" sqref="AN73:BA76"/>
    </sheetView>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611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76" t="s">
        <v>612</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5" x14ac:dyDescent="0.15">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5" x14ac:dyDescent="0.15">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5" x14ac:dyDescent="0.15">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5" x14ac:dyDescent="0.15">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607</v>
      </c>
    </row>
    <row r="50" spans="1:109" ht="13.5" x14ac:dyDescent="0.15">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482</v>
      </c>
      <c r="BQ50" s="1289"/>
      <c r="BR50" s="1289"/>
      <c r="BS50" s="1289"/>
      <c r="BT50" s="1289"/>
      <c r="BU50" s="1289"/>
      <c r="BV50" s="1289"/>
      <c r="BW50" s="1289"/>
      <c r="BX50" s="1289" t="s">
        <v>483</v>
      </c>
      <c r="BY50" s="1289"/>
      <c r="BZ50" s="1289"/>
      <c r="CA50" s="1289"/>
      <c r="CB50" s="1289"/>
      <c r="CC50" s="1289"/>
      <c r="CD50" s="1289"/>
      <c r="CE50" s="1289"/>
      <c r="CF50" s="1289" t="s">
        <v>484</v>
      </c>
      <c r="CG50" s="1289"/>
      <c r="CH50" s="1289"/>
      <c r="CI50" s="1289"/>
      <c r="CJ50" s="1289"/>
      <c r="CK50" s="1289"/>
      <c r="CL50" s="1289"/>
      <c r="CM50" s="1289"/>
      <c r="CN50" s="1289" t="s">
        <v>485</v>
      </c>
      <c r="CO50" s="1289"/>
      <c r="CP50" s="1289"/>
      <c r="CQ50" s="1289"/>
      <c r="CR50" s="1289"/>
      <c r="CS50" s="1289"/>
      <c r="CT50" s="1289"/>
      <c r="CU50" s="1289"/>
      <c r="CV50" s="1289" t="s">
        <v>486</v>
      </c>
      <c r="CW50" s="1289"/>
      <c r="CX50" s="1289"/>
      <c r="CY50" s="1289"/>
      <c r="CZ50" s="1289"/>
      <c r="DA50" s="1289"/>
      <c r="DB50" s="1289"/>
      <c r="DC50" s="1289"/>
    </row>
    <row r="51" spans="1:109" ht="13.5" customHeight="1" x14ac:dyDescent="0.15">
      <c r="B51" s="368"/>
      <c r="G51" s="1294"/>
      <c r="H51" s="1294"/>
      <c r="I51" s="1295"/>
      <c r="J51" s="1295"/>
      <c r="K51" s="1292"/>
      <c r="L51" s="1292"/>
      <c r="M51" s="1292"/>
      <c r="N51" s="1292"/>
      <c r="AM51" s="374"/>
      <c r="AN51" s="1290" t="s">
        <v>606</v>
      </c>
      <c r="AO51" s="1290"/>
      <c r="AP51" s="1290"/>
      <c r="AQ51" s="1290"/>
      <c r="AR51" s="1290"/>
      <c r="AS51" s="1290"/>
      <c r="AT51" s="1290"/>
      <c r="AU51" s="1290"/>
      <c r="AV51" s="1290"/>
      <c r="AW51" s="1290"/>
      <c r="AX51" s="1290"/>
      <c r="AY51" s="1290"/>
      <c r="AZ51" s="1290"/>
      <c r="BA51" s="1290"/>
      <c r="BB51" s="1290" t="s">
        <v>604</v>
      </c>
      <c r="BC51" s="1290"/>
      <c r="BD51" s="1290"/>
      <c r="BE51" s="1290"/>
      <c r="BF51" s="1290"/>
      <c r="BG51" s="1290"/>
      <c r="BH51" s="1290"/>
      <c r="BI51" s="1290"/>
      <c r="BJ51" s="1290"/>
      <c r="BK51" s="1290"/>
      <c r="BL51" s="1290"/>
      <c r="BM51" s="1290"/>
      <c r="BN51" s="1290"/>
      <c r="BO51" s="1290"/>
      <c r="BP51" s="1291">
        <v>35.4</v>
      </c>
      <c r="BQ51" s="1291"/>
      <c r="BR51" s="1291"/>
      <c r="BS51" s="1291"/>
      <c r="BT51" s="1291"/>
      <c r="BU51" s="1291"/>
      <c r="BV51" s="1291"/>
      <c r="BW51" s="1291"/>
      <c r="BX51" s="1291">
        <v>12.9</v>
      </c>
      <c r="BY51" s="1291"/>
      <c r="BZ51" s="1291"/>
      <c r="CA51" s="1291"/>
      <c r="CB51" s="1291"/>
      <c r="CC51" s="1291"/>
      <c r="CD51" s="1291"/>
      <c r="CE51" s="1291"/>
      <c r="CF51" s="1291"/>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5" x14ac:dyDescent="0.15">
      <c r="B52" s="368"/>
      <c r="G52" s="1294"/>
      <c r="H52" s="1294"/>
      <c r="I52" s="1295"/>
      <c r="J52" s="1295"/>
      <c r="K52" s="1292"/>
      <c r="L52" s="1292"/>
      <c r="M52" s="1292"/>
      <c r="N52" s="1292"/>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2"/>
      <c r="B53" s="368"/>
      <c r="G53" s="1294"/>
      <c r="H53" s="1294"/>
      <c r="I53" s="1285"/>
      <c r="J53" s="1285"/>
      <c r="K53" s="1292"/>
      <c r="L53" s="1292"/>
      <c r="M53" s="1292"/>
      <c r="N53" s="1292"/>
      <c r="AM53" s="374"/>
      <c r="AN53" s="1290"/>
      <c r="AO53" s="1290"/>
      <c r="AP53" s="1290"/>
      <c r="AQ53" s="1290"/>
      <c r="AR53" s="1290"/>
      <c r="AS53" s="1290"/>
      <c r="AT53" s="1290"/>
      <c r="AU53" s="1290"/>
      <c r="AV53" s="1290"/>
      <c r="AW53" s="1290"/>
      <c r="AX53" s="1290"/>
      <c r="AY53" s="1290"/>
      <c r="AZ53" s="1290"/>
      <c r="BA53" s="1290"/>
      <c r="BB53" s="1290" t="s">
        <v>610</v>
      </c>
      <c r="BC53" s="1290"/>
      <c r="BD53" s="1290"/>
      <c r="BE53" s="1290"/>
      <c r="BF53" s="1290"/>
      <c r="BG53" s="1290"/>
      <c r="BH53" s="1290"/>
      <c r="BI53" s="1290"/>
      <c r="BJ53" s="1290"/>
      <c r="BK53" s="1290"/>
      <c r="BL53" s="1290"/>
      <c r="BM53" s="1290"/>
      <c r="BN53" s="1290"/>
      <c r="BO53" s="1290"/>
      <c r="BP53" s="1291">
        <v>64.2</v>
      </c>
      <c r="BQ53" s="1291"/>
      <c r="BR53" s="1291"/>
      <c r="BS53" s="1291"/>
      <c r="BT53" s="1291"/>
      <c r="BU53" s="1291"/>
      <c r="BV53" s="1291"/>
      <c r="BW53" s="1291"/>
      <c r="BX53" s="1291">
        <v>66.099999999999994</v>
      </c>
      <c r="BY53" s="1291"/>
      <c r="BZ53" s="1291"/>
      <c r="CA53" s="1291"/>
      <c r="CB53" s="1291"/>
      <c r="CC53" s="1291"/>
      <c r="CD53" s="1291"/>
      <c r="CE53" s="1291"/>
      <c r="CF53" s="1291">
        <v>67.599999999999994</v>
      </c>
      <c r="CG53" s="1291"/>
      <c r="CH53" s="1291"/>
      <c r="CI53" s="1291"/>
      <c r="CJ53" s="1291"/>
      <c r="CK53" s="1291"/>
      <c r="CL53" s="1291"/>
      <c r="CM53" s="1291"/>
      <c r="CN53" s="1291">
        <v>68.2</v>
      </c>
      <c r="CO53" s="1291"/>
      <c r="CP53" s="1291"/>
      <c r="CQ53" s="1291"/>
      <c r="CR53" s="1291"/>
      <c r="CS53" s="1291"/>
      <c r="CT53" s="1291"/>
      <c r="CU53" s="1291"/>
      <c r="CV53" s="1291">
        <v>69.599999999999994</v>
      </c>
      <c r="CW53" s="1291"/>
      <c r="CX53" s="1291"/>
      <c r="CY53" s="1291"/>
      <c r="CZ53" s="1291"/>
      <c r="DA53" s="1291"/>
      <c r="DB53" s="1291"/>
      <c r="DC53" s="1291"/>
    </row>
    <row r="54" spans="1:109" ht="13.5" x14ac:dyDescent="0.15">
      <c r="A54" s="382"/>
      <c r="B54" s="368"/>
      <c r="G54" s="1294"/>
      <c r="H54" s="1294"/>
      <c r="I54" s="1285"/>
      <c r="J54" s="1285"/>
      <c r="K54" s="1292"/>
      <c r="L54" s="1292"/>
      <c r="M54" s="1292"/>
      <c r="N54" s="1292"/>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2"/>
      <c r="B55" s="368"/>
      <c r="G55" s="1285"/>
      <c r="H55" s="1285"/>
      <c r="I55" s="1285"/>
      <c r="J55" s="1285"/>
      <c r="K55" s="1292"/>
      <c r="L55" s="1292"/>
      <c r="M55" s="1292"/>
      <c r="N55" s="1292"/>
      <c r="AN55" s="1289" t="s">
        <v>605</v>
      </c>
      <c r="AO55" s="1289"/>
      <c r="AP55" s="1289"/>
      <c r="AQ55" s="1289"/>
      <c r="AR55" s="1289"/>
      <c r="AS55" s="1289"/>
      <c r="AT55" s="1289"/>
      <c r="AU55" s="1289"/>
      <c r="AV55" s="1289"/>
      <c r="AW55" s="1289"/>
      <c r="AX55" s="1289"/>
      <c r="AY55" s="1289"/>
      <c r="AZ55" s="1289"/>
      <c r="BA55" s="1289"/>
      <c r="BB55" s="1290" t="s">
        <v>604</v>
      </c>
      <c r="BC55" s="1290"/>
      <c r="BD55" s="1290"/>
      <c r="BE55" s="1290"/>
      <c r="BF55" s="1290"/>
      <c r="BG55" s="1290"/>
      <c r="BH55" s="1290"/>
      <c r="BI55" s="1290"/>
      <c r="BJ55" s="1290"/>
      <c r="BK55" s="1290"/>
      <c r="BL55" s="1290"/>
      <c r="BM55" s="1290"/>
      <c r="BN55" s="1290"/>
      <c r="BO55" s="1290"/>
      <c r="BP55" s="1291">
        <v>32.799999999999997</v>
      </c>
      <c r="BQ55" s="1291"/>
      <c r="BR55" s="1291"/>
      <c r="BS55" s="1291"/>
      <c r="BT55" s="1291"/>
      <c r="BU55" s="1291"/>
      <c r="BV55" s="1291"/>
      <c r="BW55" s="1291"/>
      <c r="BX55" s="1291">
        <v>20.9</v>
      </c>
      <c r="BY55" s="1291"/>
      <c r="BZ55" s="1291"/>
      <c r="CA55" s="1291"/>
      <c r="CB55" s="1291"/>
      <c r="CC55" s="1291"/>
      <c r="CD55" s="1291"/>
      <c r="CE55" s="1291"/>
      <c r="CF55" s="1291">
        <v>21</v>
      </c>
      <c r="CG55" s="1291"/>
      <c r="CH55" s="1291"/>
      <c r="CI55" s="1291"/>
      <c r="CJ55" s="1291"/>
      <c r="CK55" s="1291"/>
      <c r="CL55" s="1291"/>
      <c r="CM55" s="1291"/>
      <c r="CN55" s="1291">
        <v>23.5</v>
      </c>
      <c r="CO55" s="1291"/>
      <c r="CP55" s="1291"/>
      <c r="CQ55" s="1291"/>
      <c r="CR55" s="1291"/>
      <c r="CS55" s="1291"/>
      <c r="CT55" s="1291"/>
      <c r="CU55" s="1291"/>
      <c r="CV55" s="1291">
        <v>8.5</v>
      </c>
      <c r="CW55" s="1291"/>
      <c r="CX55" s="1291"/>
      <c r="CY55" s="1291"/>
      <c r="CZ55" s="1291"/>
      <c r="DA55" s="1291"/>
      <c r="DB55" s="1291"/>
      <c r="DC55" s="1291"/>
    </row>
    <row r="56" spans="1:109" ht="13.5" x14ac:dyDescent="0.15">
      <c r="A56" s="382"/>
      <c r="B56" s="368"/>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5" x14ac:dyDescent="0.15">
      <c r="B57" s="388"/>
      <c r="G57" s="1285"/>
      <c r="H57" s="1285"/>
      <c r="I57" s="1293"/>
      <c r="J57" s="1293"/>
      <c r="K57" s="1292"/>
      <c r="L57" s="1292"/>
      <c r="M57" s="1292"/>
      <c r="N57" s="1292"/>
      <c r="AM57" s="367"/>
      <c r="AN57" s="1289"/>
      <c r="AO57" s="1289"/>
      <c r="AP57" s="1289"/>
      <c r="AQ57" s="1289"/>
      <c r="AR57" s="1289"/>
      <c r="AS57" s="1289"/>
      <c r="AT57" s="1289"/>
      <c r="AU57" s="1289"/>
      <c r="AV57" s="1289"/>
      <c r="AW57" s="1289"/>
      <c r="AX57" s="1289"/>
      <c r="AY57" s="1289"/>
      <c r="AZ57" s="1289"/>
      <c r="BA57" s="1289"/>
      <c r="BB57" s="1290" t="s">
        <v>610</v>
      </c>
      <c r="BC57" s="1290"/>
      <c r="BD57" s="1290"/>
      <c r="BE57" s="1290"/>
      <c r="BF57" s="1290"/>
      <c r="BG57" s="1290"/>
      <c r="BH57" s="1290"/>
      <c r="BI57" s="1290"/>
      <c r="BJ57" s="1290"/>
      <c r="BK57" s="1290"/>
      <c r="BL57" s="1290"/>
      <c r="BM57" s="1290"/>
      <c r="BN57" s="1290"/>
      <c r="BO57" s="1290"/>
      <c r="BP57" s="1291">
        <v>58.9</v>
      </c>
      <c r="BQ57" s="1291"/>
      <c r="BR57" s="1291"/>
      <c r="BS57" s="1291"/>
      <c r="BT57" s="1291"/>
      <c r="BU57" s="1291"/>
      <c r="BV57" s="1291"/>
      <c r="BW57" s="1291"/>
      <c r="BX57" s="1291">
        <v>60.5</v>
      </c>
      <c r="BY57" s="1291"/>
      <c r="BZ57" s="1291"/>
      <c r="CA57" s="1291"/>
      <c r="CB57" s="1291"/>
      <c r="CC57" s="1291"/>
      <c r="CD57" s="1291"/>
      <c r="CE57" s="1291"/>
      <c r="CF57" s="1291">
        <v>61.5</v>
      </c>
      <c r="CG57" s="1291"/>
      <c r="CH57" s="1291"/>
      <c r="CI57" s="1291"/>
      <c r="CJ57" s="1291"/>
      <c r="CK57" s="1291"/>
      <c r="CL57" s="1291"/>
      <c r="CM57" s="1291"/>
      <c r="CN57" s="1291">
        <v>61.9</v>
      </c>
      <c r="CO57" s="1291"/>
      <c r="CP57" s="1291"/>
      <c r="CQ57" s="1291"/>
      <c r="CR57" s="1291"/>
      <c r="CS57" s="1291"/>
      <c r="CT57" s="1291"/>
      <c r="CU57" s="1291"/>
      <c r="CV57" s="1291">
        <v>62.1</v>
      </c>
      <c r="CW57" s="1291"/>
      <c r="CX57" s="1291"/>
      <c r="CY57" s="1291"/>
      <c r="CZ57" s="1291"/>
      <c r="DA57" s="1291"/>
      <c r="DB57" s="1291"/>
      <c r="DC57" s="1291"/>
      <c r="DD57" s="393"/>
      <c r="DE57" s="388"/>
    </row>
    <row r="58" spans="1:109" s="382" customFormat="1" ht="13.5" x14ac:dyDescent="0.15">
      <c r="A58" s="367"/>
      <c r="B58" s="388"/>
      <c r="G58" s="1285"/>
      <c r="H58" s="1285"/>
      <c r="I58" s="1293"/>
      <c r="J58" s="1293"/>
      <c r="K58" s="1292"/>
      <c r="L58" s="1292"/>
      <c r="M58" s="1292"/>
      <c r="N58" s="1292"/>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609</v>
      </c>
    </row>
    <row r="64" spans="1:109" ht="13.5" x14ac:dyDescent="0.15">
      <c r="B64" s="368"/>
      <c r="G64" s="383"/>
      <c r="I64" s="385"/>
      <c r="J64" s="385"/>
      <c r="K64" s="385"/>
      <c r="L64" s="385"/>
      <c r="M64" s="385"/>
      <c r="N64" s="384"/>
      <c r="AM64" s="383"/>
      <c r="AN64" s="383" t="s">
        <v>608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76" t="s">
        <v>613</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5" x14ac:dyDescent="0.15">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5" x14ac:dyDescent="0.15">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5" x14ac:dyDescent="0.15">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5" x14ac:dyDescent="0.15">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607</v>
      </c>
    </row>
    <row r="72" spans="2:107" ht="13.5" x14ac:dyDescent="0.15">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482</v>
      </c>
      <c r="BQ72" s="1289"/>
      <c r="BR72" s="1289"/>
      <c r="BS72" s="1289"/>
      <c r="BT72" s="1289"/>
      <c r="BU72" s="1289"/>
      <c r="BV72" s="1289"/>
      <c r="BW72" s="1289"/>
      <c r="BX72" s="1289" t="s">
        <v>483</v>
      </c>
      <c r="BY72" s="1289"/>
      <c r="BZ72" s="1289"/>
      <c r="CA72" s="1289"/>
      <c r="CB72" s="1289"/>
      <c r="CC72" s="1289"/>
      <c r="CD72" s="1289"/>
      <c r="CE72" s="1289"/>
      <c r="CF72" s="1289" t="s">
        <v>484</v>
      </c>
      <c r="CG72" s="1289"/>
      <c r="CH72" s="1289"/>
      <c r="CI72" s="1289"/>
      <c r="CJ72" s="1289"/>
      <c r="CK72" s="1289"/>
      <c r="CL72" s="1289"/>
      <c r="CM72" s="1289"/>
      <c r="CN72" s="1289" t="s">
        <v>485</v>
      </c>
      <c r="CO72" s="1289"/>
      <c r="CP72" s="1289"/>
      <c r="CQ72" s="1289"/>
      <c r="CR72" s="1289"/>
      <c r="CS72" s="1289"/>
      <c r="CT72" s="1289"/>
      <c r="CU72" s="1289"/>
      <c r="CV72" s="1289" t="s">
        <v>486</v>
      </c>
      <c r="CW72" s="1289"/>
      <c r="CX72" s="1289"/>
      <c r="CY72" s="1289"/>
      <c r="CZ72" s="1289"/>
      <c r="DA72" s="1289"/>
      <c r="DB72" s="1289"/>
      <c r="DC72" s="1289"/>
    </row>
    <row r="73" spans="2:107" ht="13.5" x14ac:dyDescent="0.15">
      <c r="B73" s="368"/>
      <c r="G73" s="1294"/>
      <c r="H73" s="1294"/>
      <c r="I73" s="1294"/>
      <c r="J73" s="1294"/>
      <c r="K73" s="1296"/>
      <c r="L73" s="1296"/>
      <c r="M73" s="1296"/>
      <c r="N73" s="1296"/>
      <c r="AM73" s="374"/>
      <c r="AN73" s="1290" t="s">
        <v>606</v>
      </c>
      <c r="AO73" s="1290"/>
      <c r="AP73" s="1290"/>
      <c r="AQ73" s="1290"/>
      <c r="AR73" s="1290"/>
      <c r="AS73" s="1290"/>
      <c r="AT73" s="1290"/>
      <c r="AU73" s="1290"/>
      <c r="AV73" s="1290"/>
      <c r="AW73" s="1290"/>
      <c r="AX73" s="1290"/>
      <c r="AY73" s="1290"/>
      <c r="AZ73" s="1290"/>
      <c r="BA73" s="1290"/>
      <c r="BB73" s="1290" t="s">
        <v>604</v>
      </c>
      <c r="BC73" s="1290"/>
      <c r="BD73" s="1290"/>
      <c r="BE73" s="1290"/>
      <c r="BF73" s="1290"/>
      <c r="BG73" s="1290"/>
      <c r="BH73" s="1290"/>
      <c r="BI73" s="1290"/>
      <c r="BJ73" s="1290"/>
      <c r="BK73" s="1290"/>
      <c r="BL73" s="1290"/>
      <c r="BM73" s="1290"/>
      <c r="BN73" s="1290"/>
      <c r="BO73" s="1290"/>
      <c r="BP73" s="1291">
        <v>35.4</v>
      </c>
      <c r="BQ73" s="1291"/>
      <c r="BR73" s="1291"/>
      <c r="BS73" s="1291"/>
      <c r="BT73" s="1291"/>
      <c r="BU73" s="1291"/>
      <c r="BV73" s="1291"/>
      <c r="BW73" s="1291"/>
      <c r="BX73" s="1291">
        <v>12.9</v>
      </c>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5" x14ac:dyDescent="0.15">
      <c r="B74" s="368"/>
      <c r="G74" s="1294"/>
      <c r="H74" s="1294"/>
      <c r="I74" s="1294"/>
      <c r="J74" s="1294"/>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8"/>
      <c r="G75" s="1294"/>
      <c r="H75" s="1294"/>
      <c r="I75" s="1285"/>
      <c r="J75" s="1285"/>
      <c r="K75" s="1292"/>
      <c r="L75" s="1292"/>
      <c r="M75" s="1292"/>
      <c r="N75" s="1292"/>
      <c r="AM75" s="374"/>
      <c r="AN75" s="1290"/>
      <c r="AO75" s="1290"/>
      <c r="AP75" s="1290"/>
      <c r="AQ75" s="1290"/>
      <c r="AR75" s="1290"/>
      <c r="AS75" s="1290"/>
      <c r="AT75" s="1290"/>
      <c r="AU75" s="1290"/>
      <c r="AV75" s="1290"/>
      <c r="AW75" s="1290"/>
      <c r="AX75" s="1290"/>
      <c r="AY75" s="1290"/>
      <c r="AZ75" s="1290"/>
      <c r="BA75" s="1290"/>
      <c r="BB75" s="1290" t="s">
        <v>603</v>
      </c>
      <c r="BC75" s="1290"/>
      <c r="BD75" s="1290"/>
      <c r="BE75" s="1290"/>
      <c r="BF75" s="1290"/>
      <c r="BG75" s="1290"/>
      <c r="BH75" s="1290"/>
      <c r="BI75" s="1290"/>
      <c r="BJ75" s="1290"/>
      <c r="BK75" s="1290"/>
      <c r="BL75" s="1290"/>
      <c r="BM75" s="1290"/>
      <c r="BN75" s="1290"/>
      <c r="BO75" s="1290"/>
      <c r="BP75" s="1291">
        <v>11.9</v>
      </c>
      <c r="BQ75" s="1291"/>
      <c r="BR75" s="1291"/>
      <c r="BS75" s="1291"/>
      <c r="BT75" s="1291"/>
      <c r="BU75" s="1291"/>
      <c r="BV75" s="1291"/>
      <c r="BW75" s="1291"/>
      <c r="BX75" s="1291">
        <v>11.2</v>
      </c>
      <c r="BY75" s="1291"/>
      <c r="BZ75" s="1291"/>
      <c r="CA75" s="1291"/>
      <c r="CB75" s="1291"/>
      <c r="CC75" s="1291"/>
      <c r="CD75" s="1291"/>
      <c r="CE75" s="1291"/>
      <c r="CF75" s="1291">
        <v>9.6999999999999993</v>
      </c>
      <c r="CG75" s="1291"/>
      <c r="CH75" s="1291"/>
      <c r="CI75" s="1291"/>
      <c r="CJ75" s="1291"/>
      <c r="CK75" s="1291"/>
      <c r="CL75" s="1291"/>
      <c r="CM75" s="1291"/>
      <c r="CN75" s="1291">
        <v>7.7</v>
      </c>
      <c r="CO75" s="1291"/>
      <c r="CP75" s="1291"/>
      <c r="CQ75" s="1291"/>
      <c r="CR75" s="1291"/>
      <c r="CS75" s="1291"/>
      <c r="CT75" s="1291"/>
      <c r="CU75" s="1291"/>
      <c r="CV75" s="1291">
        <v>6.3</v>
      </c>
      <c r="CW75" s="1291"/>
      <c r="CX75" s="1291"/>
      <c r="CY75" s="1291"/>
      <c r="CZ75" s="1291"/>
      <c r="DA75" s="1291"/>
      <c r="DB75" s="1291"/>
      <c r="DC75" s="1291"/>
    </row>
    <row r="76" spans="2:107" ht="13.5" x14ac:dyDescent="0.15">
      <c r="B76" s="368"/>
      <c r="G76" s="1294"/>
      <c r="H76" s="1294"/>
      <c r="I76" s="1285"/>
      <c r="J76" s="1285"/>
      <c r="K76" s="1292"/>
      <c r="L76" s="1292"/>
      <c r="M76" s="1292"/>
      <c r="N76" s="1292"/>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8"/>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0" t="s">
        <v>604</v>
      </c>
      <c r="BC77" s="1290"/>
      <c r="BD77" s="1290"/>
      <c r="BE77" s="1290"/>
      <c r="BF77" s="1290"/>
      <c r="BG77" s="1290"/>
      <c r="BH77" s="1290"/>
      <c r="BI77" s="1290"/>
      <c r="BJ77" s="1290"/>
      <c r="BK77" s="1290"/>
      <c r="BL77" s="1290"/>
      <c r="BM77" s="1290"/>
      <c r="BN77" s="1290"/>
      <c r="BO77" s="1290"/>
      <c r="BP77" s="1291">
        <v>32.799999999999997</v>
      </c>
      <c r="BQ77" s="1291"/>
      <c r="BR77" s="1291"/>
      <c r="BS77" s="1291"/>
      <c r="BT77" s="1291"/>
      <c r="BU77" s="1291"/>
      <c r="BV77" s="1291"/>
      <c r="BW77" s="1291"/>
      <c r="BX77" s="1291">
        <v>20.9</v>
      </c>
      <c r="BY77" s="1291"/>
      <c r="BZ77" s="1291"/>
      <c r="CA77" s="1291"/>
      <c r="CB77" s="1291"/>
      <c r="CC77" s="1291"/>
      <c r="CD77" s="1291"/>
      <c r="CE77" s="1291"/>
      <c r="CF77" s="1291">
        <v>21</v>
      </c>
      <c r="CG77" s="1291"/>
      <c r="CH77" s="1291"/>
      <c r="CI77" s="1291"/>
      <c r="CJ77" s="1291"/>
      <c r="CK77" s="1291"/>
      <c r="CL77" s="1291"/>
      <c r="CM77" s="1291"/>
      <c r="CN77" s="1291">
        <v>23.5</v>
      </c>
      <c r="CO77" s="1291"/>
      <c r="CP77" s="1291"/>
      <c r="CQ77" s="1291"/>
      <c r="CR77" s="1291"/>
      <c r="CS77" s="1291"/>
      <c r="CT77" s="1291"/>
      <c r="CU77" s="1291"/>
      <c r="CV77" s="1291">
        <v>8.5</v>
      </c>
      <c r="CW77" s="1291"/>
      <c r="CX77" s="1291"/>
      <c r="CY77" s="1291"/>
      <c r="CZ77" s="1291"/>
      <c r="DA77" s="1291"/>
      <c r="DB77" s="1291"/>
      <c r="DC77" s="1291"/>
    </row>
    <row r="78" spans="2:107" ht="13.5" x14ac:dyDescent="0.15">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8"/>
      <c r="G79" s="1285"/>
      <c r="H79" s="1285"/>
      <c r="I79" s="1293"/>
      <c r="J79" s="1293"/>
      <c r="K79" s="1297"/>
      <c r="L79" s="1297"/>
      <c r="M79" s="1297"/>
      <c r="N79" s="1297"/>
      <c r="AN79" s="1289"/>
      <c r="AO79" s="1289"/>
      <c r="AP79" s="1289"/>
      <c r="AQ79" s="1289"/>
      <c r="AR79" s="1289"/>
      <c r="AS79" s="1289"/>
      <c r="AT79" s="1289"/>
      <c r="AU79" s="1289"/>
      <c r="AV79" s="1289"/>
      <c r="AW79" s="1289"/>
      <c r="AX79" s="1289"/>
      <c r="AY79" s="1289"/>
      <c r="AZ79" s="1289"/>
      <c r="BA79" s="1289"/>
      <c r="BB79" s="1290" t="s">
        <v>603</v>
      </c>
      <c r="BC79" s="1290"/>
      <c r="BD79" s="1290"/>
      <c r="BE79" s="1290"/>
      <c r="BF79" s="1290"/>
      <c r="BG79" s="1290"/>
      <c r="BH79" s="1290"/>
      <c r="BI79" s="1290"/>
      <c r="BJ79" s="1290"/>
      <c r="BK79" s="1290"/>
      <c r="BL79" s="1290"/>
      <c r="BM79" s="1290"/>
      <c r="BN79" s="1290"/>
      <c r="BO79" s="1290"/>
      <c r="BP79" s="1291">
        <v>9.1</v>
      </c>
      <c r="BQ79" s="1291"/>
      <c r="BR79" s="1291"/>
      <c r="BS79" s="1291"/>
      <c r="BT79" s="1291"/>
      <c r="BU79" s="1291"/>
      <c r="BV79" s="1291"/>
      <c r="BW79" s="1291"/>
      <c r="BX79" s="1291">
        <v>9.1</v>
      </c>
      <c r="BY79" s="1291"/>
      <c r="BZ79" s="1291"/>
      <c r="CA79" s="1291"/>
      <c r="CB79" s="1291"/>
      <c r="CC79" s="1291"/>
      <c r="CD79" s="1291"/>
      <c r="CE79" s="1291"/>
      <c r="CF79" s="1291">
        <v>9.1999999999999993</v>
      </c>
      <c r="CG79" s="1291"/>
      <c r="CH79" s="1291"/>
      <c r="CI79" s="1291"/>
      <c r="CJ79" s="1291"/>
      <c r="CK79" s="1291"/>
      <c r="CL79" s="1291"/>
      <c r="CM79" s="1291"/>
      <c r="CN79" s="1291">
        <v>8.6</v>
      </c>
      <c r="CO79" s="1291"/>
      <c r="CP79" s="1291"/>
      <c r="CQ79" s="1291"/>
      <c r="CR79" s="1291"/>
      <c r="CS79" s="1291"/>
      <c r="CT79" s="1291"/>
      <c r="CU79" s="1291"/>
      <c r="CV79" s="1291">
        <v>8.1999999999999993</v>
      </c>
      <c r="CW79" s="1291"/>
      <c r="CX79" s="1291"/>
      <c r="CY79" s="1291"/>
      <c r="CZ79" s="1291"/>
      <c r="DA79" s="1291"/>
      <c r="DB79" s="1291"/>
      <c r="DC79" s="1291"/>
    </row>
    <row r="80" spans="2:107" ht="13.5" x14ac:dyDescent="0.15">
      <c r="B80" s="368"/>
      <c r="G80" s="1285"/>
      <c r="H80" s="1285"/>
      <c r="I80" s="1293"/>
      <c r="J80" s="1293"/>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j46VzjdTenilTLTLv9temM7YDZqa3Men4Kx+5guIut9et1i/cm+SODk2IN5AUS3PJs+G302ysc3DVW/QbtPDNw==" saltValue="3J1VNcqFH2asQqFcvvzZY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FD9E-0213-493B-914D-414C9B54BE48}">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ibM1jD5YJ0pwYyvqzgudgC2J6r+1FlZKteZz5f9Ynzoa2RQTm+4eeYcx+3feXSg61XXYvW1ij7hPwrJIBLEgcg==" saltValue="q1LKX/f8XfVm3aGzO+xy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7BB1C-F3BE-4DBF-869A-04C8BFDA11F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429</v>
      </c>
    </row>
  </sheetData>
  <sheetProtection algorithmName="SHA-512" hashValue="UUsiOdpNWU7sJQplOv2LJpHgejCzeE+pQboP/NXSKUSNTHOZPAamXPsDoChXyXHybWxxEjhC5eL4V4DepYU//w==" saltValue="pTOjElZ/qqlOgibpKnJd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479</v>
      </c>
      <c r="G2" s="148"/>
      <c r="H2" s="149"/>
    </row>
    <row r="3" spans="1:8" x14ac:dyDescent="0.15">
      <c r="A3" s="145" t="s">
        <v>472</v>
      </c>
      <c r="B3" s="150"/>
      <c r="C3" s="151"/>
      <c r="D3" s="152">
        <v>55789</v>
      </c>
      <c r="E3" s="153"/>
      <c r="F3" s="154">
        <v>82993</v>
      </c>
      <c r="G3" s="155"/>
      <c r="H3" s="156"/>
    </row>
    <row r="4" spans="1:8" x14ac:dyDescent="0.15">
      <c r="A4" s="157"/>
      <c r="B4" s="158"/>
      <c r="C4" s="159"/>
      <c r="D4" s="160">
        <v>23086</v>
      </c>
      <c r="E4" s="161"/>
      <c r="F4" s="162">
        <v>46787</v>
      </c>
      <c r="G4" s="163"/>
      <c r="H4" s="164"/>
    </row>
    <row r="5" spans="1:8" x14ac:dyDescent="0.15">
      <c r="A5" s="145" t="s">
        <v>474</v>
      </c>
      <c r="B5" s="150"/>
      <c r="C5" s="151"/>
      <c r="D5" s="152">
        <v>37524</v>
      </c>
      <c r="E5" s="153"/>
      <c r="F5" s="154">
        <v>108252</v>
      </c>
      <c r="G5" s="155"/>
      <c r="H5" s="156"/>
    </row>
    <row r="6" spans="1:8" x14ac:dyDescent="0.15">
      <c r="A6" s="157"/>
      <c r="B6" s="158"/>
      <c r="C6" s="159"/>
      <c r="D6" s="160">
        <v>14292</v>
      </c>
      <c r="E6" s="161"/>
      <c r="F6" s="162">
        <v>50321</v>
      </c>
      <c r="G6" s="163"/>
      <c r="H6" s="164"/>
    </row>
    <row r="7" spans="1:8" x14ac:dyDescent="0.15">
      <c r="A7" s="145" t="s">
        <v>475</v>
      </c>
      <c r="B7" s="150"/>
      <c r="C7" s="151"/>
      <c r="D7" s="152">
        <v>23069</v>
      </c>
      <c r="E7" s="153"/>
      <c r="F7" s="154">
        <v>93492</v>
      </c>
      <c r="G7" s="155"/>
      <c r="H7" s="156"/>
    </row>
    <row r="8" spans="1:8" x14ac:dyDescent="0.15">
      <c r="A8" s="157"/>
      <c r="B8" s="158"/>
      <c r="C8" s="159"/>
      <c r="D8" s="160">
        <v>10029</v>
      </c>
      <c r="E8" s="161"/>
      <c r="F8" s="162">
        <v>53316</v>
      </c>
      <c r="G8" s="163"/>
      <c r="H8" s="164"/>
    </row>
    <row r="9" spans="1:8" x14ac:dyDescent="0.15">
      <c r="A9" s="145" t="s">
        <v>476</v>
      </c>
      <c r="B9" s="150"/>
      <c r="C9" s="151"/>
      <c r="D9" s="152">
        <v>102540</v>
      </c>
      <c r="E9" s="153"/>
      <c r="F9" s="154">
        <v>94796</v>
      </c>
      <c r="G9" s="155"/>
      <c r="H9" s="156"/>
    </row>
    <row r="10" spans="1:8" x14ac:dyDescent="0.15">
      <c r="A10" s="157"/>
      <c r="B10" s="158"/>
      <c r="C10" s="159"/>
      <c r="D10" s="160">
        <v>52696</v>
      </c>
      <c r="E10" s="161"/>
      <c r="F10" s="162">
        <v>55781</v>
      </c>
      <c r="G10" s="163"/>
      <c r="H10" s="164"/>
    </row>
    <row r="11" spans="1:8" x14ac:dyDescent="0.15">
      <c r="A11" s="145" t="s">
        <v>477</v>
      </c>
      <c r="B11" s="150"/>
      <c r="C11" s="151"/>
      <c r="D11" s="152">
        <v>34708</v>
      </c>
      <c r="E11" s="153"/>
      <c r="F11" s="154">
        <v>85942</v>
      </c>
      <c r="G11" s="155"/>
      <c r="H11" s="156"/>
    </row>
    <row r="12" spans="1:8" x14ac:dyDescent="0.15">
      <c r="A12" s="157"/>
      <c r="B12" s="158"/>
      <c r="C12" s="165"/>
      <c r="D12" s="160">
        <v>4229</v>
      </c>
      <c r="E12" s="161"/>
      <c r="F12" s="162">
        <v>48630</v>
      </c>
      <c r="G12" s="163"/>
      <c r="H12" s="164"/>
    </row>
    <row r="13" spans="1:8" x14ac:dyDescent="0.15">
      <c r="A13" s="145"/>
      <c r="B13" s="150"/>
      <c r="C13" s="166"/>
      <c r="D13" s="167">
        <v>50726</v>
      </c>
      <c r="E13" s="168"/>
      <c r="F13" s="169">
        <v>93095</v>
      </c>
      <c r="G13" s="170"/>
      <c r="H13" s="156"/>
    </row>
    <row r="14" spans="1:8" x14ac:dyDescent="0.15">
      <c r="A14" s="157"/>
      <c r="B14" s="158"/>
      <c r="C14" s="159"/>
      <c r="D14" s="160">
        <v>20866</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5.65</v>
      </c>
      <c r="C19" s="171">
        <f>ROUND(VALUE(SUBSTITUTE(実質収支比率等に係る経年分析!G$48,"▲","-")),2)</f>
        <v>4.21</v>
      </c>
      <c r="D19" s="171">
        <f>ROUND(VALUE(SUBSTITUTE(実質収支比率等に係る経年分析!H$48,"▲","-")),2)</f>
        <v>4.45</v>
      </c>
      <c r="E19" s="171">
        <f>ROUND(VALUE(SUBSTITUTE(実質収支比率等に係る経年分析!I$48,"▲","-")),2)</f>
        <v>3.91</v>
      </c>
      <c r="F19" s="171">
        <f>ROUND(VALUE(SUBSTITUTE(実質収支比率等に係る経年分析!J$48,"▲","-")),2)</f>
        <v>9.7799999999999994</v>
      </c>
    </row>
    <row r="20" spans="1:11" x14ac:dyDescent="0.15">
      <c r="A20" s="171" t="s">
        <v>55</v>
      </c>
      <c r="B20" s="171">
        <f>ROUND(VALUE(SUBSTITUTE(実質収支比率等に係る経年分析!F$47,"▲","-")),2)</f>
        <v>29.3</v>
      </c>
      <c r="C20" s="171">
        <f>ROUND(VALUE(SUBSTITUTE(実質収支比率等に係る経年分析!G$47,"▲","-")),2)</f>
        <v>28.33</v>
      </c>
      <c r="D20" s="171">
        <f>ROUND(VALUE(SUBSTITUTE(実質収支比率等に係る経年分析!H$47,"▲","-")),2)</f>
        <v>31.39</v>
      </c>
      <c r="E20" s="171">
        <f>ROUND(VALUE(SUBSTITUTE(実質収支比率等に係る経年分析!I$47,"▲","-")),2)</f>
        <v>30.08</v>
      </c>
      <c r="F20" s="171">
        <f>ROUND(VALUE(SUBSTITUTE(実質収支比率等に係る経年分析!J$47,"▲","-")),2)</f>
        <v>39.840000000000003</v>
      </c>
    </row>
    <row r="21" spans="1:11" x14ac:dyDescent="0.15">
      <c r="A21" s="171" t="s">
        <v>56</v>
      </c>
      <c r="B21" s="171">
        <f>IF(ISNUMBER(VALUE(SUBSTITUTE(実質収支比率等に係る経年分析!F$49,"▲","-"))),ROUND(VALUE(SUBSTITUTE(実質収支比率等に係る経年分析!F$49,"▲","-")),2),NA())</f>
        <v>21.35</v>
      </c>
      <c r="C21" s="171">
        <f>IF(ISNUMBER(VALUE(SUBSTITUTE(実質収支比率等に係る経年分析!G$49,"▲","-"))),ROUND(VALUE(SUBSTITUTE(実質収支比率等に係る経年分析!G$49,"▲","-")),2),NA())</f>
        <v>1.87</v>
      </c>
      <c r="D21" s="171">
        <f>IF(ISNUMBER(VALUE(SUBSTITUTE(実質収支比率等に係る経年分析!H$49,"▲","-"))),ROUND(VALUE(SUBSTITUTE(実質収支比率等に係る経年分析!H$49,"▲","-")),2),NA())</f>
        <v>9.61</v>
      </c>
      <c r="E21" s="171">
        <f>IF(ISNUMBER(VALUE(SUBSTITUTE(実質収支比率等に係る経年分析!I$49,"▲","-"))),ROUND(VALUE(SUBSTITUTE(実質収支比率等に係る経年分析!I$49,"▲","-")),2),NA())</f>
        <v>2.46</v>
      </c>
      <c r="F21" s="171">
        <f>IF(ISNUMBER(VALUE(SUBSTITUTE(実質収支比率等に係る経年分析!J$49,"▲","-"))),ROUND(VALUE(SUBSTITUTE(実質収支比率等に係る経年分析!J$49,"▲","-")),2),NA())</f>
        <v>10.82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1.7</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学校給食事業特別会計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国民健康保険事業特別会計（施設勘定）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0.21</v>
      </c>
    </row>
    <row r="32" spans="1:11" x14ac:dyDescent="0.15">
      <c r="A32" s="172" t="str">
        <f>IF(連結実質赤字比率に係る赤字・黒字の構成分析!C$38="",NA(),連結実質赤字比率に係る赤字・黒字の構成分析!C$38)</f>
        <v>国民健康保険事業特別会計（事業勘定）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2.0299999999999998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7.63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9.8800000000000008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464</v>
      </c>
      <c r="E42" s="173"/>
      <c r="F42" s="173"/>
      <c r="G42" s="173">
        <f>'実質公債費比率（分子）の構造'!L$52</f>
        <v>421</v>
      </c>
      <c r="H42" s="173"/>
      <c r="I42" s="173"/>
      <c r="J42" s="173">
        <f>'実質公債費比率（分子）の構造'!M$52</f>
        <v>413</v>
      </c>
      <c r="K42" s="173"/>
      <c r="L42" s="173"/>
      <c r="M42" s="173">
        <f>'実質公債費比率（分子）の構造'!N$52</f>
        <v>421</v>
      </c>
      <c r="N42" s="173"/>
      <c r="O42" s="173"/>
      <c r="P42" s="173">
        <f>'実質公債費比率（分子）の構造'!O$52</f>
        <v>413</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40</v>
      </c>
      <c r="C44" s="173"/>
      <c r="D44" s="173"/>
      <c r="E44" s="173">
        <f>'実質公債費比率（分子）の構造'!L$50</f>
        <v>36</v>
      </c>
      <c r="F44" s="173"/>
      <c r="G44" s="173"/>
      <c r="H44" s="173">
        <f>'実質公債費比率（分子）の構造'!M$50</f>
        <v>31</v>
      </c>
      <c r="I44" s="173"/>
      <c r="J44" s="173"/>
      <c r="K44" s="173">
        <f>'実質公債費比率（分子）の構造'!N$50</f>
        <v>22</v>
      </c>
      <c r="L44" s="173"/>
      <c r="M44" s="173"/>
      <c r="N44" s="173">
        <f>'実質公債費比率（分子）の構造'!O$50</f>
        <v>14</v>
      </c>
      <c r="O44" s="173"/>
      <c r="P44" s="173"/>
    </row>
    <row r="45" spans="1:16" x14ac:dyDescent="0.15">
      <c r="A45" s="173" t="s">
        <v>66</v>
      </c>
      <c r="B45" s="173">
        <f>'実質公債費比率（分子）の構造'!K$49</f>
        <v>65</v>
      </c>
      <c r="C45" s="173"/>
      <c r="D45" s="173"/>
      <c r="E45" s="173">
        <f>'実質公債費比率（分子）の構造'!L$49</f>
        <v>63</v>
      </c>
      <c r="F45" s="173"/>
      <c r="G45" s="173"/>
      <c r="H45" s="173">
        <f>'実質公債費比率（分子）の構造'!M$49</f>
        <v>64</v>
      </c>
      <c r="I45" s="173"/>
      <c r="J45" s="173"/>
      <c r="K45" s="173">
        <f>'実質公債費比率（分子）の構造'!N$49</f>
        <v>63</v>
      </c>
      <c r="L45" s="173"/>
      <c r="M45" s="173"/>
      <c r="N45" s="173">
        <f>'実質公債費比率（分子）の構造'!O$49</f>
        <v>43</v>
      </c>
      <c r="O45" s="173"/>
      <c r="P45" s="173"/>
    </row>
    <row r="46" spans="1:16" x14ac:dyDescent="0.15">
      <c r="A46" s="173" t="s">
        <v>67</v>
      </c>
      <c r="B46" s="173">
        <f>'実質公債費比率（分子）の構造'!K$48</f>
        <v>271</v>
      </c>
      <c r="C46" s="173"/>
      <c r="D46" s="173"/>
      <c r="E46" s="173">
        <f>'実質公債費比率（分子）の構造'!L$48</f>
        <v>229</v>
      </c>
      <c r="F46" s="173"/>
      <c r="G46" s="173"/>
      <c r="H46" s="173">
        <f>'実質公債費比率（分子）の構造'!M$48</f>
        <v>173</v>
      </c>
      <c r="I46" s="173"/>
      <c r="J46" s="173"/>
      <c r="K46" s="173">
        <f>'実質公債費比率（分子）の構造'!N$48</f>
        <v>166</v>
      </c>
      <c r="L46" s="173"/>
      <c r="M46" s="173"/>
      <c r="N46" s="173">
        <f>'実質公債費比率（分子）の構造'!O$48</f>
        <v>160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463</v>
      </c>
      <c r="C49" s="173"/>
      <c r="D49" s="173"/>
      <c r="E49" s="173">
        <f>'実質公債費比率（分子）の構造'!L$45</f>
        <v>445</v>
      </c>
      <c r="F49" s="173"/>
      <c r="G49" s="173"/>
      <c r="H49" s="173">
        <f>'実質公債費比率（分子）の構造'!M$45</f>
        <v>433</v>
      </c>
      <c r="I49" s="173"/>
      <c r="J49" s="173"/>
      <c r="K49" s="173">
        <f>'実質公債費比率（分子）の構造'!N$45</f>
        <v>427</v>
      </c>
      <c r="L49" s="173"/>
      <c r="M49" s="173"/>
      <c r="N49" s="173">
        <f>'実質公債費比率（分子）の構造'!O$45</f>
        <v>398</v>
      </c>
      <c r="O49" s="173"/>
      <c r="P49" s="173"/>
    </row>
    <row r="50" spans="1:16" x14ac:dyDescent="0.15">
      <c r="A50" s="173" t="s">
        <v>71</v>
      </c>
      <c r="B50" s="173" t="e">
        <f>NA()</f>
        <v>#N/A</v>
      </c>
      <c r="C50" s="173">
        <f>IF(ISNUMBER('実質公債費比率（分子）の構造'!K$53),'実質公債費比率（分子）の構造'!K$53,NA())</f>
        <v>375</v>
      </c>
      <c r="D50" s="173" t="e">
        <f>NA()</f>
        <v>#N/A</v>
      </c>
      <c r="E50" s="173" t="e">
        <f>NA()</f>
        <v>#N/A</v>
      </c>
      <c r="F50" s="173">
        <f>IF(ISNUMBER('実質公債費比率（分子）の構造'!L$53),'実質公債費比率（分子）の構造'!L$53,NA())</f>
        <v>352</v>
      </c>
      <c r="G50" s="173" t="e">
        <f>NA()</f>
        <v>#N/A</v>
      </c>
      <c r="H50" s="173" t="e">
        <f>NA()</f>
        <v>#N/A</v>
      </c>
      <c r="I50" s="173">
        <f>IF(ISNUMBER('実質公債費比率（分子）の構造'!M$53),'実質公債費比率（分子）の構造'!M$53,NA())</f>
        <v>288</v>
      </c>
      <c r="J50" s="173" t="e">
        <f>NA()</f>
        <v>#N/A</v>
      </c>
      <c r="K50" s="173" t="e">
        <f>NA()</f>
        <v>#N/A</v>
      </c>
      <c r="L50" s="173">
        <f>IF(ISNUMBER('実質公債費比率（分子）の構造'!N$53),'実質公債費比率（分子）の構造'!N$53,NA())</f>
        <v>257</v>
      </c>
      <c r="M50" s="173" t="e">
        <f>NA()</f>
        <v>#N/A</v>
      </c>
      <c r="N50" s="173" t="e">
        <f>NA()</f>
        <v>#N/A</v>
      </c>
      <c r="O50" s="173">
        <f>IF(ISNUMBER('実質公債費比率（分子）の構造'!O$53),'実質公債費比率（分子）の構造'!O$53,NA())</f>
        <v>202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5263</v>
      </c>
      <c r="E56" s="172"/>
      <c r="F56" s="172"/>
      <c r="G56" s="172">
        <f>'将来負担比率（分子）の構造'!J$52</f>
        <v>5022</v>
      </c>
      <c r="H56" s="172"/>
      <c r="I56" s="172"/>
      <c r="J56" s="172">
        <f>'将来負担比率（分子）の構造'!K$52</f>
        <v>5037</v>
      </c>
      <c r="K56" s="172"/>
      <c r="L56" s="172"/>
      <c r="M56" s="172">
        <f>'将来負担比率（分子）の構造'!L$52</f>
        <v>4943</v>
      </c>
      <c r="N56" s="172"/>
      <c r="O56" s="172"/>
      <c r="P56" s="172">
        <f>'将来負担比率（分子）の構造'!M$52</f>
        <v>4847</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3180</v>
      </c>
      <c r="E58" s="172"/>
      <c r="F58" s="172"/>
      <c r="G58" s="172">
        <f>'将来負担比率（分子）の構造'!J$50</f>
        <v>3592</v>
      </c>
      <c r="H58" s="172"/>
      <c r="I58" s="172"/>
      <c r="J58" s="172">
        <f>'将来負担比率（分子）の構造'!K$50</f>
        <v>3683</v>
      </c>
      <c r="K58" s="172"/>
      <c r="L58" s="172"/>
      <c r="M58" s="172">
        <f>'将来負担比率（分子）の構造'!L$50</f>
        <v>3659</v>
      </c>
      <c r="N58" s="172"/>
      <c r="O58" s="172"/>
      <c r="P58" s="172">
        <f>'将来負担比率（分子）の構造'!M$50</f>
        <v>3941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874</v>
      </c>
      <c r="C62" s="172"/>
      <c r="D62" s="172"/>
      <c r="E62" s="172">
        <f>'将来負担比率（分子）の構造'!J$45</f>
        <v>862</v>
      </c>
      <c r="F62" s="172"/>
      <c r="G62" s="172"/>
      <c r="H62" s="172">
        <f>'将来負担比率（分子）の構造'!K$45</f>
        <v>854</v>
      </c>
      <c r="I62" s="172"/>
      <c r="J62" s="172"/>
      <c r="K62" s="172">
        <f>'将来負担比率（分子）の構造'!L$45</f>
        <v>820</v>
      </c>
      <c r="L62" s="172"/>
      <c r="M62" s="172"/>
      <c r="N62" s="172">
        <f>'将来負担比率（分子）の構造'!M$45</f>
        <v>811</v>
      </c>
      <c r="O62" s="172"/>
      <c r="P62" s="172"/>
    </row>
    <row r="63" spans="1:16" x14ac:dyDescent="0.15">
      <c r="A63" s="172" t="s">
        <v>34</v>
      </c>
      <c r="B63" s="172">
        <f>'将来負担比率（分子）の構造'!I$44</f>
        <v>289</v>
      </c>
      <c r="C63" s="172"/>
      <c r="D63" s="172"/>
      <c r="E63" s="172">
        <f>'将来負担比率（分子）の構造'!J$44</f>
        <v>233</v>
      </c>
      <c r="F63" s="172"/>
      <c r="G63" s="172"/>
      <c r="H63" s="172">
        <f>'将来負担比率（分子）の構造'!K$44</f>
        <v>174</v>
      </c>
      <c r="I63" s="172"/>
      <c r="J63" s="172"/>
      <c r="K63" s="172">
        <f>'将来負担比率（分子）の構造'!L$44</f>
        <v>118</v>
      </c>
      <c r="L63" s="172"/>
      <c r="M63" s="172"/>
      <c r="N63" s="172">
        <f>'将来負担比率（分子）の構造'!M$44</f>
        <v>86</v>
      </c>
      <c r="O63" s="172"/>
      <c r="P63" s="172"/>
    </row>
    <row r="64" spans="1:16" x14ac:dyDescent="0.15">
      <c r="A64" s="172" t="s">
        <v>33</v>
      </c>
      <c r="B64" s="172">
        <f>'将来負担比率（分子）の構造'!I$43</f>
        <v>3347</v>
      </c>
      <c r="C64" s="172"/>
      <c r="D64" s="172"/>
      <c r="E64" s="172">
        <f>'将来負担比率（分子）の構造'!J$43</f>
        <v>3223</v>
      </c>
      <c r="F64" s="172"/>
      <c r="G64" s="172"/>
      <c r="H64" s="172">
        <f>'将来負担比率（分子）の構造'!K$43</f>
        <v>2931</v>
      </c>
      <c r="I64" s="172"/>
      <c r="J64" s="172"/>
      <c r="K64" s="172">
        <f>'将来負担比率（分子）の構造'!L$43</f>
        <v>2497</v>
      </c>
      <c r="L64" s="172"/>
      <c r="M64" s="172"/>
      <c r="N64" s="172">
        <f>'将来負担比率（分子）の構造'!M$43</f>
        <v>2032</v>
      </c>
      <c r="O64" s="172"/>
      <c r="P64" s="172"/>
    </row>
    <row r="65" spans="1:16" x14ac:dyDescent="0.15">
      <c r="A65" s="172" t="s">
        <v>32</v>
      </c>
      <c r="B65" s="172">
        <f>'将来負担比率（分子）の構造'!I$42</f>
        <v>186</v>
      </c>
      <c r="C65" s="172"/>
      <c r="D65" s="172"/>
      <c r="E65" s="172">
        <f>'将来負担比率（分子）の構造'!J$42</f>
        <v>146</v>
      </c>
      <c r="F65" s="172"/>
      <c r="G65" s="172"/>
      <c r="H65" s="172">
        <f>'将来負担比率（分子）の構造'!K$42</f>
        <v>116</v>
      </c>
      <c r="I65" s="172"/>
      <c r="J65" s="172"/>
      <c r="K65" s="172">
        <f>'将来負担比率（分子）の構造'!L$42</f>
        <v>93</v>
      </c>
      <c r="L65" s="172"/>
      <c r="M65" s="172"/>
      <c r="N65" s="172">
        <f>'将来負担比率（分子）の構造'!M$42</f>
        <v>80</v>
      </c>
      <c r="O65" s="172"/>
      <c r="P65" s="172"/>
    </row>
    <row r="66" spans="1:16" x14ac:dyDescent="0.15">
      <c r="A66" s="172" t="s">
        <v>31</v>
      </c>
      <c r="B66" s="172">
        <f>'将来負担比率（分子）の構造'!I$41</f>
        <v>4825</v>
      </c>
      <c r="C66" s="172"/>
      <c r="D66" s="172"/>
      <c r="E66" s="172">
        <f>'将来負担比率（分子）の構造'!J$41</f>
        <v>4612</v>
      </c>
      <c r="F66" s="172"/>
      <c r="G66" s="172"/>
      <c r="H66" s="172">
        <f>'将来負担比率（分子）の構造'!K$41</f>
        <v>4224</v>
      </c>
      <c r="I66" s="172"/>
      <c r="J66" s="172"/>
      <c r="K66" s="172">
        <f>'将来負担比率（分子）の構造'!L$41</f>
        <v>4619</v>
      </c>
      <c r="L66" s="172"/>
      <c r="M66" s="172"/>
      <c r="N66" s="172">
        <f>'将来負担比率（分子）の構造'!M$41</f>
        <v>4629</v>
      </c>
      <c r="O66" s="172"/>
      <c r="P66" s="172"/>
    </row>
    <row r="67" spans="1:16" x14ac:dyDescent="0.15">
      <c r="A67" s="172" t="s">
        <v>75</v>
      </c>
      <c r="B67" s="172" t="e">
        <f>NA()</f>
        <v>#N/A</v>
      </c>
      <c r="C67" s="172">
        <f>IF(ISNUMBER('将来負担比率（分子）の構造'!I$53), IF('将来負担比率（分子）の構造'!I$53 &lt; 0, 0, '将来負担比率（分子）の構造'!I$53), NA())</f>
        <v>1078</v>
      </c>
      <c r="D67" s="172" t="e">
        <f>NA()</f>
        <v>#N/A</v>
      </c>
      <c r="E67" s="172" t="e">
        <f>NA()</f>
        <v>#N/A</v>
      </c>
      <c r="F67" s="172">
        <f>IF(ISNUMBER('将来負担比率（分子）の構造'!J$53), IF('将来負担比率（分子）の構造'!J$53 &lt; 0, 0, '将来負担比率（分子）の構造'!J$53), NA())</f>
        <v>462</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1377</v>
      </c>
      <c r="C72" s="176">
        <f>基金残高に係る経年分析!G55</f>
        <v>1378</v>
      </c>
      <c r="D72" s="176">
        <f>基金残高に係る経年分析!H55</f>
        <v>1598</v>
      </c>
    </row>
    <row r="73" spans="1:16" x14ac:dyDescent="0.15">
      <c r="A73" s="175" t="s">
        <v>78</v>
      </c>
      <c r="B73" s="176">
        <f>基金残高に係る経年分析!F56</f>
        <v>369</v>
      </c>
      <c r="C73" s="176">
        <f>基金残高に係る経年分析!G56</f>
        <v>241</v>
      </c>
      <c r="D73" s="176">
        <f>基金残高に係る経年分析!H56</f>
        <v>308</v>
      </c>
    </row>
    <row r="74" spans="1:16" x14ac:dyDescent="0.15">
      <c r="A74" s="175" t="s">
        <v>79</v>
      </c>
      <c r="B74" s="176">
        <f>基金残高に係る経年分析!F57</f>
        <v>1506</v>
      </c>
      <c r="C74" s="176">
        <f>基金残高に係る経年分析!G57</f>
        <v>1558</v>
      </c>
      <c r="D74" s="176">
        <f>基金残高に係る経年分析!H57</f>
        <v>1555</v>
      </c>
    </row>
  </sheetData>
  <sheetProtection algorithmName="SHA-512" hashValue="XkZ3/yu+3xYtOkm5n3TgXYnyUuyaKUrU/3/9BsPuw0rKXpfmRFDxg8xLBmWwb6weJFOmjDjbwXNHUTWqiCX6jQ==" saltValue="BRHUn7wvfV4da1aAWmrd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522</v>
      </c>
      <c r="DI1" s="642"/>
      <c r="DJ1" s="642"/>
      <c r="DK1" s="642"/>
      <c r="DL1" s="642"/>
      <c r="DM1" s="642"/>
      <c r="DN1" s="643"/>
      <c r="DO1" s="212"/>
      <c r="DP1" s="641" t="s">
        <v>210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523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220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221</v>
      </c>
      <c r="C5" s="652"/>
      <c r="D5" s="652"/>
      <c r="E5" s="652"/>
      <c r="F5" s="652"/>
      <c r="G5" s="652"/>
      <c r="H5" s="652"/>
      <c r="I5" s="652"/>
      <c r="J5" s="652"/>
      <c r="K5" s="652"/>
      <c r="L5" s="652"/>
      <c r="M5" s="652"/>
      <c r="N5" s="652"/>
      <c r="O5" s="652"/>
      <c r="P5" s="652"/>
      <c r="Q5" s="653"/>
      <c r="R5" s="654">
        <v>3451384</v>
      </c>
      <c r="S5" s="655"/>
      <c r="T5" s="655"/>
      <c r="U5" s="655"/>
      <c r="V5" s="655"/>
      <c r="W5" s="655"/>
      <c r="X5" s="655"/>
      <c r="Y5" s="656"/>
      <c r="Z5" s="657">
        <v>48</v>
      </c>
      <c r="AA5" s="657"/>
      <c r="AB5" s="657"/>
      <c r="AC5" s="657"/>
      <c r="AD5" s="658">
        <v>3451384</v>
      </c>
      <c r="AE5" s="658"/>
      <c r="AF5" s="658"/>
      <c r="AG5" s="658"/>
      <c r="AH5" s="658"/>
      <c r="AI5" s="658"/>
      <c r="AJ5" s="658"/>
      <c r="AK5" s="658"/>
      <c r="AL5" s="659">
        <v>80.5</v>
      </c>
      <c r="AM5" s="660"/>
      <c r="AN5" s="660"/>
      <c r="AO5" s="661"/>
      <c r="AP5" s="651" t="s">
        <v>222</v>
      </c>
      <c r="AQ5" s="652"/>
      <c r="AR5" s="652"/>
      <c r="AS5" s="652"/>
      <c r="AT5" s="652"/>
      <c r="AU5" s="652"/>
      <c r="AV5" s="652"/>
      <c r="AW5" s="652"/>
      <c r="AX5" s="652"/>
      <c r="AY5" s="652"/>
      <c r="AZ5" s="652"/>
      <c r="BA5" s="652"/>
      <c r="BB5" s="652"/>
      <c r="BC5" s="652"/>
      <c r="BD5" s="652"/>
      <c r="BE5" s="652"/>
      <c r="BF5" s="653"/>
      <c r="BG5" s="665">
        <v>3451384</v>
      </c>
      <c r="BH5" s="666"/>
      <c r="BI5" s="666"/>
      <c r="BJ5" s="666"/>
      <c r="BK5" s="666"/>
      <c r="BL5" s="666"/>
      <c r="BM5" s="666"/>
      <c r="BN5" s="667"/>
      <c r="BO5" s="668">
        <v>100</v>
      </c>
      <c r="BP5" s="668"/>
      <c r="BQ5" s="668"/>
      <c r="BR5" s="668"/>
      <c r="BS5" s="669">
        <v>119157</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223</v>
      </c>
      <c r="CS5" s="648"/>
      <c r="CT5" s="648"/>
      <c r="CU5" s="648"/>
      <c r="CV5" s="648"/>
      <c r="CW5" s="648"/>
      <c r="CX5" s="648"/>
      <c r="CY5" s="649"/>
      <c r="CZ5" s="647" t="s">
        <v>215</v>
      </c>
      <c r="DA5" s="648"/>
      <c r="DB5" s="648"/>
      <c r="DC5" s="649"/>
      <c r="DD5" s="647" t="s">
        <v>224</v>
      </c>
      <c r="DE5" s="648"/>
      <c r="DF5" s="648"/>
      <c r="DG5" s="648"/>
      <c r="DH5" s="648"/>
      <c r="DI5" s="648"/>
      <c r="DJ5" s="648"/>
      <c r="DK5" s="648"/>
      <c r="DL5" s="648"/>
      <c r="DM5" s="648"/>
      <c r="DN5" s="648"/>
      <c r="DO5" s="648"/>
      <c r="DP5" s="649"/>
      <c r="DQ5" s="647" t="s">
        <v>225</v>
      </c>
      <c r="DR5" s="648"/>
      <c r="DS5" s="648"/>
      <c r="DT5" s="648"/>
      <c r="DU5" s="648"/>
      <c r="DV5" s="648"/>
      <c r="DW5" s="648"/>
      <c r="DX5" s="648"/>
      <c r="DY5" s="648"/>
      <c r="DZ5" s="648"/>
      <c r="EA5" s="648"/>
      <c r="EB5" s="648"/>
      <c r="EC5" s="649"/>
    </row>
    <row r="6" spans="2:143" ht="11.25" customHeight="1" x14ac:dyDescent="0.15">
      <c r="B6" s="662" t="s">
        <v>524</v>
      </c>
      <c r="C6" s="663"/>
      <c r="D6" s="663"/>
      <c r="E6" s="663"/>
      <c r="F6" s="663"/>
      <c r="G6" s="663"/>
      <c r="H6" s="663"/>
      <c r="I6" s="663"/>
      <c r="J6" s="663"/>
      <c r="K6" s="663"/>
      <c r="L6" s="663"/>
      <c r="M6" s="663"/>
      <c r="N6" s="663"/>
      <c r="O6" s="663"/>
      <c r="P6" s="663"/>
      <c r="Q6" s="664"/>
      <c r="R6" s="665">
        <v>47959</v>
      </c>
      <c r="S6" s="666"/>
      <c r="T6" s="666"/>
      <c r="U6" s="666"/>
      <c r="V6" s="666"/>
      <c r="W6" s="666"/>
      <c r="X6" s="666"/>
      <c r="Y6" s="667"/>
      <c r="Z6" s="668">
        <v>0.7</v>
      </c>
      <c r="AA6" s="668"/>
      <c r="AB6" s="668"/>
      <c r="AC6" s="668"/>
      <c r="AD6" s="669">
        <v>47959</v>
      </c>
      <c r="AE6" s="669"/>
      <c r="AF6" s="669"/>
      <c r="AG6" s="669"/>
      <c r="AH6" s="669"/>
      <c r="AI6" s="669"/>
      <c r="AJ6" s="669"/>
      <c r="AK6" s="669"/>
      <c r="AL6" s="670">
        <v>1.1000000000000001</v>
      </c>
      <c r="AM6" s="671"/>
      <c r="AN6" s="671"/>
      <c r="AO6" s="672"/>
      <c r="AP6" s="662" t="s">
        <v>525</v>
      </c>
      <c r="AQ6" s="663"/>
      <c r="AR6" s="663"/>
      <c r="AS6" s="663"/>
      <c r="AT6" s="663"/>
      <c r="AU6" s="663"/>
      <c r="AV6" s="663"/>
      <c r="AW6" s="663"/>
      <c r="AX6" s="663"/>
      <c r="AY6" s="663"/>
      <c r="AZ6" s="663"/>
      <c r="BA6" s="663"/>
      <c r="BB6" s="663"/>
      <c r="BC6" s="663"/>
      <c r="BD6" s="663"/>
      <c r="BE6" s="663"/>
      <c r="BF6" s="664"/>
      <c r="BG6" s="665">
        <v>3451384</v>
      </c>
      <c r="BH6" s="666"/>
      <c r="BI6" s="666"/>
      <c r="BJ6" s="666"/>
      <c r="BK6" s="666"/>
      <c r="BL6" s="666"/>
      <c r="BM6" s="666"/>
      <c r="BN6" s="667"/>
      <c r="BO6" s="668">
        <v>100</v>
      </c>
      <c r="BP6" s="668"/>
      <c r="BQ6" s="668"/>
      <c r="BR6" s="668"/>
      <c r="BS6" s="669">
        <v>119157</v>
      </c>
      <c r="BT6" s="669"/>
      <c r="BU6" s="669"/>
      <c r="BV6" s="669"/>
      <c r="BW6" s="669"/>
      <c r="BX6" s="669"/>
      <c r="BY6" s="669"/>
      <c r="BZ6" s="669"/>
      <c r="CA6" s="669"/>
      <c r="CB6" s="673"/>
      <c r="CD6" s="676" t="s">
        <v>226</v>
      </c>
      <c r="CE6" s="677"/>
      <c r="CF6" s="677"/>
      <c r="CG6" s="677"/>
      <c r="CH6" s="677"/>
      <c r="CI6" s="677"/>
      <c r="CJ6" s="677"/>
      <c r="CK6" s="677"/>
      <c r="CL6" s="677"/>
      <c r="CM6" s="677"/>
      <c r="CN6" s="677"/>
      <c r="CO6" s="677"/>
      <c r="CP6" s="677"/>
      <c r="CQ6" s="678"/>
      <c r="CR6" s="665">
        <v>72797</v>
      </c>
      <c r="CS6" s="666"/>
      <c r="CT6" s="666"/>
      <c r="CU6" s="666"/>
      <c r="CV6" s="666"/>
      <c r="CW6" s="666"/>
      <c r="CX6" s="666"/>
      <c r="CY6" s="667"/>
      <c r="CZ6" s="659">
        <v>1.1000000000000001</v>
      </c>
      <c r="DA6" s="660"/>
      <c r="DB6" s="660"/>
      <c r="DC6" s="679"/>
      <c r="DD6" s="674" t="s">
        <v>526</v>
      </c>
      <c r="DE6" s="666"/>
      <c r="DF6" s="666"/>
      <c r="DG6" s="666"/>
      <c r="DH6" s="666"/>
      <c r="DI6" s="666"/>
      <c r="DJ6" s="666"/>
      <c r="DK6" s="666"/>
      <c r="DL6" s="666"/>
      <c r="DM6" s="666"/>
      <c r="DN6" s="666"/>
      <c r="DO6" s="666"/>
      <c r="DP6" s="667"/>
      <c r="DQ6" s="674">
        <v>72797</v>
      </c>
      <c r="DR6" s="666"/>
      <c r="DS6" s="666"/>
      <c r="DT6" s="666"/>
      <c r="DU6" s="666"/>
      <c r="DV6" s="666"/>
      <c r="DW6" s="666"/>
      <c r="DX6" s="666"/>
      <c r="DY6" s="666"/>
      <c r="DZ6" s="666"/>
      <c r="EA6" s="666"/>
      <c r="EB6" s="666"/>
      <c r="EC6" s="675"/>
    </row>
    <row r="7" spans="2:143" ht="11.25" customHeight="1" x14ac:dyDescent="0.15">
      <c r="B7" s="662" t="s">
        <v>227</v>
      </c>
      <c r="C7" s="663"/>
      <c r="D7" s="663"/>
      <c r="E7" s="663"/>
      <c r="F7" s="663"/>
      <c r="G7" s="663"/>
      <c r="H7" s="663"/>
      <c r="I7" s="663"/>
      <c r="J7" s="663"/>
      <c r="K7" s="663"/>
      <c r="L7" s="663"/>
      <c r="M7" s="663"/>
      <c r="N7" s="663"/>
      <c r="O7" s="663"/>
      <c r="P7" s="663"/>
      <c r="Q7" s="664"/>
      <c r="R7" s="665">
        <v>1615</v>
      </c>
      <c r="S7" s="666"/>
      <c r="T7" s="666"/>
      <c r="U7" s="666"/>
      <c r="V7" s="666"/>
      <c r="W7" s="666"/>
      <c r="X7" s="666"/>
      <c r="Y7" s="667"/>
      <c r="Z7" s="668">
        <v>0</v>
      </c>
      <c r="AA7" s="668"/>
      <c r="AB7" s="668"/>
      <c r="AC7" s="668"/>
      <c r="AD7" s="669">
        <v>1615</v>
      </c>
      <c r="AE7" s="669"/>
      <c r="AF7" s="669"/>
      <c r="AG7" s="669"/>
      <c r="AH7" s="669"/>
      <c r="AI7" s="669"/>
      <c r="AJ7" s="669"/>
      <c r="AK7" s="669"/>
      <c r="AL7" s="670">
        <v>0</v>
      </c>
      <c r="AM7" s="671"/>
      <c r="AN7" s="671"/>
      <c r="AO7" s="672"/>
      <c r="AP7" s="662" t="s">
        <v>527</v>
      </c>
      <c r="AQ7" s="663"/>
      <c r="AR7" s="663"/>
      <c r="AS7" s="663"/>
      <c r="AT7" s="663"/>
      <c r="AU7" s="663"/>
      <c r="AV7" s="663"/>
      <c r="AW7" s="663"/>
      <c r="AX7" s="663"/>
      <c r="AY7" s="663"/>
      <c r="AZ7" s="663"/>
      <c r="BA7" s="663"/>
      <c r="BB7" s="663"/>
      <c r="BC7" s="663"/>
      <c r="BD7" s="663"/>
      <c r="BE7" s="663"/>
      <c r="BF7" s="664"/>
      <c r="BG7" s="665">
        <v>1333763</v>
      </c>
      <c r="BH7" s="666"/>
      <c r="BI7" s="666"/>
      <c r="BJ7" s="666"/>
      <c r="BK7" s="666"/>
      <c r="BL7" s="666"/>
      <c r="BM7" s="666"/>
      <c r="BN7" s="667"/>
      <c r="BO7" s="668">
        <v>38.6</v>
      </c>
      <c r="BP7" s="668"/>
      <c r="BQ7" s="668"/>
      <c r="BR7" s="668"/>
      <c r="BS7" s="669">
        <v>119157</v>
      </c>
      <c r="BT7" s="669"/>
      <c r="BU7" s="669"/>
      <c r="BV7" s="669"/>
      <c r="BW7" s="669"/>
      <c r="BX7" s="669"/>
      <c r="BY7" s="669"/>
      <c r="BZ7" s="669"/>
      <c r="CA7" s="669"/>
      <c r="CB7" s="673"/>
      <c r="CD7" s="680" t="s">
        <v>228</v>
      </c>
      <c r="CE7" s="681"/>
      <c r="CF7" s="681"/>
      <c r="CG7" s="681"/>
      <c r="CH7" s="681"/>
      <c r="CI7" s="681"/>
      <c r="CJ7" s="681"/>
      <c r="CK7" s="681"/>
      <c r="CL7" s="681"/>
      <c r="CM7" s="681"/>
      <c r="CN7" s="681"/>
      <c r="CO7" s="681"/>
      <c r="CP7" s="681"/>
      <c r="CQ7" s="682"/>
      <c r="CR7" s="665">
        <v>1496593</v>
      </c>
      <c r="CS7" s="666"/>
      <c r="CT7" s="666"/>
      <c r="CU7" s="666"/>
      <c r="CV7" s="666"/>
      <c r="CW7" s="666"/>
      <c r="CX7" s="666"/>
      <c r="CY7" s="667"/>
      <c r="CZ7" s="668">
        <v>22.2</v>
      </c>
      <c r="DA7" s="668"/>
      <c r="DB7" s="668"/>
      <c r="DC7" s="668"/>
      <c r="DD7" s="674">
        <v>17340</v>
      </c>
      <c r="DE7" s="666"/>
      <c r="DF7" s="666"/>
      <c r="DG7" s="666"/>
      <c r="DH7" s="666"/>
      <c r="DI7" s="666"/>
      <c r="DJ7" s="666"/>
      <c r="DK7" s="666"/>
      <c r="DL7" s="666"/>
      <c r="DM7" s="666"/>
      <c r="DN7" s="666"/>
      <c r="DO7" s="666"/>
      <c r="DP7" s="667"/>
      <c r="DQ7" s="674">
        <v>1086382</v>
      </c>
      <c r="DR7" s="666"/>
      <c r="DS7" s="666"/>
      <c r="DT7" s="666"/>
      <c r="DU7" s="666"/>
      <c r="DV7" s="666"/>
      <c r="DW7" s="666"/>
      <c r="DX7" s="666"/>
      <c r="DY7" s="666"/>
      <c r="DZ7" s="666"/>
      <c r="EA7" s="666"/>
      <c r="EB7" s="666"/>
      <c r="EC7" s="675"/>
    </row>
    <row r="8" spans="2:143" ht="11.25" customHeight="1" x14ac:dyDescent="0.15">
      <c r="B8" s="662" t="s">
        <v>229</v>
      </c>
      <c r="C8" s="663"/>
      <c r="D8" s="663"/>
      <c r="E8" s="663"/>
      <c r="F8" s="663"/>
      <c r="G8" s="663"/>
      <c r="H8" s="663"/>
      <c r="I8" s="663"/>
      <c r="J8" s="663"/>
      <c r="K8" s="663"/>
      <c r="L8" s="663"/>
      <c r="M8" s="663"/>
      <c r="N8" s="663"/>
      <c r="O8" s="663"/>
      <c r="P8" s="663"/>
      <c r="Q8" s="664"/>
      <c r="R8" s="665">
        <v>10818</v>
      </c>
      <c r="S8" s="666"/>
      <c r="T8" s="666"/>
      <c r="U8" s="666"/>
      <c r="V8" s="666"/>
      <c r="W8" s="666"/>
      <c r="X8" s="666"/>
      <c r="Y8" s="667"/>
      <c r="Z8" s="668">
        <v>0.2</v>
      </c>
      <c r="AA8" s="668"/>
      <c r="AB8" s="668"/>
      <c r="AC8" s="668"/>
      <c r="AD8" s="669">
        <v>10818</v>
      </c>
      <c r="AE8" s="669"/>
      <c r="AF8" s="669"/>
      <c r="AG8" s="669"/>
      <c r="AH8" s="669"/>
      <c r="AI8" s="669"/>
      <c r="AJ8" s="669"/>
      <c r="AK8" s="669"/>
      <c r="AL8" s="670">
        <v>0.3</v>
      </c>
      <c r="AM8" s="671"/>
      <c r="AN8" s="671"/>
      <c r="AO8" s="672"/>
      <c r="AP8" s="662" t="s">
        <v>230</v>
      </c>
      <c r="AQ8" s="663"/>
      <c r="AR8" s="663"/>
      <c r="AS8" s="663"/>
      <c r="AT8" s="663"/>
      <c r="AU8" s="663"/>
      <c r="AV8" s="663"/>
      <c r="AW8" s="663"/>
      <c r="AX8" s="663"/>
      <c r="AY8" s="663"/>
      <c r="AZ8" s="663"/>
      <c r="BA8" s="663"/>
      <c r="BB8" s="663"/>
      <c r="BC8" s="663"/>
      <c r="BD8" s="663"/>
      <c r="BE8" s="663"/>
      <c r="BF8" s="664"/>
      <c r="BG8" s="665">
        <v>22365</v>
      </c>
      <c r="BH8" s="666"/>
      <c r="BI8" s="666"/>
      <c r="BJ8" s="666"/>
      <c r="BK8" s="666"/>
      <c r="BL8" s="666"/>
      <c r="BM8" s="666"/>
      <c r="BN8" s="667"/>
      <c r="BO8" s="668">
        <v>0.6</v>
      </c>
      <c r="BP8" s="668"/>
      <c r="BQ8" s="668"/>
      <c r="BR8" s="668"/>
      <c r="BS8" s="669" t="s">
        <v>528</v>
      </c>
      <c r="BT8" s="669"/>
      <c r="BU8" s="669"/>
      <c r="BV8" s="669"/>
      <c r="BW8" s="669"/>
      <c r="BX8" s="669"/>
      <c r="BY8" s="669"/>
      <c r="BZ8" s="669"/>
      <c r="CA8" s="669"/>
      <c r="CB8" s="673"/>
      <c r="CD8" s="680" t="s">
        <v>231</v>
      </c>
      <c r="CE8" s="681"/>
      <c r="CF8" s="681"/>
      <c r="CG8" s="681"/>
      <c r="CH8" s="681"/>
      <c r="CI8" s="681"/>
      <c r="CJ8" s="681"/>
      <c r="CK8" s="681"/>
      <c r="CL8" s="681"/>
      <c r="CM8" s="681"/>
      <c r="CN8" s="681"/>
      <c r="CO8" s="681"/>
      <c r="CP8" s="681"/>
      <c r="CQ8" s="682"/>
      <c r="CR8" s="665">
        <v>1830703</v>
      </c>
      <c r="CS8" s="666"/>
      <c r="CT8" s="666"/>
      <c r="CU8" s="666"/>
      <c r="CV8" s="666"/>
      <c r="CW8" s="666"/>
      <c r="CX8" s="666"/>
      <c r="CY8" s="667"/>
      <c r="CZ8" s="668">
        <v>27.2</v>
      </c>
      <c r="DA8" s="668"/>
      <c r="DB8" s="668"/>
      <c r="DC8" s="668"/>
      <c r="DD8" s="674">
        <v>466</v>
      </c>
      <c r="DE8" s="666"/>
      <c r="DF8" s="666"/>
      <c r="DG8" s="666"/>
      <c r="DH8" s="666"/>
      <c r="DI8" s="666"/>
      <c r="DJ8" s="666"/>
      <c r="DK8" s="666"/>
      <c r="DL8" s="666"/>
      <c r="DM8" s="666"/>
      <c r="DN8" s="666"/>
      <c r="DO8" s="666"/>
      <c r="DP8" s="667"/>
      <c r="DQ8" s="674">
        <v>763691</v>
      </c>
      <c r="DR8" s="666"/>
      <c r="DS8" s="666"/>
      <c r="DT8" s="666"/>
      <c r="DU8" s="666"/>
      <c r="DV8" s="666"/>
      <c r="DW8" s="666"/>
      <c r="DX8" s="666"/>
      <c r="DY8" s="666"/>
      <c r="DZ8" s="666"/>
      <c r="EA8" s="666"/>
      <c r="EB8" s="666"/>
      <c r="EC8" s="675"/>
    </row>
    <row r="9" spans="2:143" ht="11.25" customHeight="1" x14ac:dyDescent="0.15">
      <c r="B9" s="662" t="s">
        <v>232</v>
      </c>
      <c r="C9" s="663"/>
      <c r="D9" s="663"/>
      <c r="E9" s="663"/>
      <c r="F9" s="663"/>
      <c r="G9" s="663"/>
      <c r="H9" s="663"/>
      <c r="I9" s="663"/>
      <c r="J9" s="663"/>
      <c r="K9" s="663"/>
      <c r="L9" s="663"/>
      <c r="M9" s="663"/>
      <c r="N9" s="663"/>
      <c r="O9" s="663"/>
      <c r="P9" s="663"/>
      <c r="Q9" s="664"/>
      <c r="R9" s="665">
        <v>12890</v>
      </c>
      <c r="S9" s="666"/>
      <c r="T9" s="666"/>
      <c r="U9" s="666"/>
      <c r="V9" s="666"/>
      <c r="W9" s="666"/>
      <c r="X9" s="666"/>
      <c r="Y9" s="667"/>
      <c r="Z9" s="668">
        <v>0.2</v>
      </c>
      <c r="AA9" s="668"/>
      <c r="AB9" s="668"/>
      <c r="AC9" s="668"/>
      <c r="AD9" s="669">
        <v>12890</v>
      </c>
      <c r="AE9" s="669"/>
      <c r="AF9" s="669"/>
      <c r="AG9" s="669"/>
      <c r="AH9" s="669"/>
      <c r="AI9" s="669"/>
      <c r="AJ9" s="669"/>
      <c r="AK9" s="669"/>
      <c r="AL9" s="670">
        <v>0.3</v>
      </c>
      <c r="AM9" s="671"/>
      <c r="AN9" s="671"/>
      <c r="AO9" s="672"/>
      <c r="AP9" s="662" t="s">
        <v>529</v>
      </c>
      <c r="AQ9" s="663"/>
      <c r="AR9" s="663"/>
      <c r="AS9" s="663"/>
      <c r="AT9" s="663"/>
      <c r="AU9" s="663"/>
      <c r="AV9" s="663"/>
      <c r="AW9" s="663"/>
      <c r="AX9" s="663"/>
      <c r="AY9" s="663"/>
      <c r="AZ9" s="663"/>
      <c r="BA9" s="663"/>
      <c r="BB9" s="663"/>
      <c r="BC9" s="663"/>
      <c r="BD9" s="663"/>
      <c r="BE9" s="663"/>
      <c r="BF9" s="664"/>
      <c r="BG9" s="665">
        <v>598916</v>
      </c>
      <c r="BH9" s="666"/>
      <c r="BI9" s="666"/>
      <c r="BJ9" s="666"/>
      <c r="BK9" s="666"/>
      <c r="BL9" s="666"/>
      <c r="BM9" s="666"/>
      <c r="BN9" s="667"/>
      <c r="BO9" s="668">
        <v>17.399999999999999</v>
      </c>
      <c r="BP9" s="668"/>
      <c r="BQ9" s="668"/>
      <c r="BR9" s="668"/>
      <c r="BS9" s="669" t="s">
        <v>144</v>
      </c>
      <c r="BT9" s="669"/>
      <c r="BU9" s="669"/>
      <c r="BV9" s="669"/>
      <c r="BW9" s="669"/>
      <c r="BX9" s="669"/>
      <c r="BY9" s="669"/>
      <c r="BZ9" s="669"/>
      <c r="CA9" s="669"/>
      <c r="CB9" s="673"/>
      <c r="CD9" s="680" t="s">
        <v>233</v>
      </c>
      <c r="CE9" s="681"/>
      <c r="CF9" s="681"/>
      <c r="CG9" s="681"/>
      <c r="CH9" s="681"/>
      <c r="CI9" s="681"/>
      <c r="CJ9" s="681"/>
      <c r="CK9" s="681"/>
      <c r="CL9" s="681"/>
      <c r="CM9" s="681"/>
      <c r="CN9" s="681"/>
      <c r="CO9" s="681"/>
      <c r="CP9" s="681"/>
      <c r="CQ9" s="682"/>
      <c r="CR9" s="665">
        <v>499822</v>
      </c>
      <c r="CS9" s="666"/>
      <c r="CT9" s="666"/>
      <c r="CU9" s="666"/>
      <c r="CV9" s="666"/>
      <c r="CW9" s="666"/>
      <c r="CX9" s="666"/>
      <c r="CY9" s="667"/>
      <c r="CZ9" s="668">
        <v>7.4</v>
      </c>
      <c r="DA9" s="668"/>
      <c r="DB9" s="668"/>
      <c r="DC9" s="668"/>
      <c r="DD9" s="674">
        <v>1328</v>
      </c>
      <c r="DE9" s="666"/>
      <c r="DF9" s="666"/>
      <c r="DG9" s="666"/>
      <c r="DH9" s="666"/>
      <c r="DI9" s="666"/>
      <c r="DJ9" s="666"/>
      <c r="DK9" s="666"/>
      <c r="DL9" s="666"/>
      <c r="DM9" s="666"/>
      <c r="DN9" s="666"/>
      <c r="DO9" s="666"/>
      <c r="DP9" s="667"/>
      <c r="DQ9" s="674">
        <v>405229</v>
      </c>
      <c r="DR9" s="666"/>
      <c r="DS9" s="666"/>
      <c r="DT9" s="666"/>
      <c r="DU9" s="666"/>
      <c r="DV9" s="666"/>
      <c r="DW9" s="666"/>
      <c r="DX9" s="666"/>
      <c r="DY9" s="666"/>
      <c r="DZ9" s="666"/>
      <c r="EA9" s="666"/>
      <c r="EB9" s="666"/>
      <c r="EC9" s="675"/>
    </row>
    <row r="10" spans="2:143" ht="11.25" customHeight="1" x14ac:dyDescent="0.15">
      <c r="B10" s="662" t="s">
        <v>234</v>
      </c>
      <c r="C10" s="663"/>
      <c r="D10" s="663"/>
      <c r="E10" s="663"/>
      <c r="F10" s="663"/>
      <c r="G10" s="663"/>
      <c r="H10" s="663"/>
      <c r="I10" s="663"/>
      <c r="J10" s="663"/>
      <c r="K10" s="663"/>
      <c r="L10" s="663"/>
      <c r="M10" s="663"/>
      <c r="N10" s="663"/>
      <c r="O10" s="663"/>
      <c r="P10" s="663"/>
      <c r="Q10" s="664"/>
      <c r="R10" s="665" t="s">
        <v>526</v>
      </c>
      <c r="S10" s="666"/>
      <c r="T10" s="666"/>
      <c r="U10" s="666"/>
      <c r="V10" s="666"/>
      <c r="W10" s="666"/>
      <c r="X10" s="666"/>
      <c r="Y10" s="667"/>
      <c r="Z10" s="668" t="s">
        <v>530</v>
      </c>
      <c r="AA10" s="668"/>
      <c r="AB10" s="668"/>
      <c r="AC10" s="668"/>
      <c r="AD10" s="669" t="s">
        <v>530</v>
      </c>
      <c r="AE10" s="669"/>
      <c r="AF10" s="669"/>
      <c r="AG10" s="669"/>
      <c r="AH10" s="669"/>
      <c r="AI10" s="669"/>
      <c r="AJ10" s="669"/>
      <c r="AK10" s="669"/>
      <c r="AL10" s="670" t="s">
        <v>526</v>
      </c>
      <c r="AM10" s="671"/>
      <c r="AN10" s="671"/>
      <c r="AO10" s="672"/>
      <c r="AP10" s="662" t="s">
        <v>531</v>
      </c>
      <c r="AQ10" s="663"/>
      <c r="AR10" s="663"/>
      <c r="AS10" s="663"/>
      <c r="AT10" s="663"/>
      <c r="AU10" s="663"/>
      <c r="AV10" s="663"/>
      <c r="AW10" s="663"/>
      <c r="AX10" s="663"/>
      <c r="AY10" s="663"/>
      <c r="AZ10" s="663"/>
      <c r="BA10" s="663"/>
      <c r="BB10" s="663"/>
      <c r="BC10" s="663"/>
      <c r="BD10" s="663"/>
      <c r="BE10" s="663"/>
      <c r="BF10" s="664"/>
      <c r="BG10" s="665">
        <v>81513</v>
      </c>
      <c r="BH10" s="666"/>
      <c r="BI10" s="666"/>
      <c r="BJ10" s="666"/>
      <c r="BK10" s="666"/>
      <c r="BL10" s="666"/>
      <c r="BM10" s="666"/>
      <c r="BN10" s="667"/>
      <c r="BO10" s="668">
        <v>2.4</v>
      </c>
      <c r="BP10" s="668"/>
      <c r="BQ10" s="668"/>
      <c r="BR10" s="668"/>
      <c r="BS10" s="669" t="s">
        <v>144</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v>11733</v>
      </c>
      <c r="CS10" s="666"/>
      <c r="CT10" s="666"/>
      <c r="CU10" s="666"/>
      <c r="CV10" s="666"/>
      <c r="CW10" s="666"/>
      <c r="CX10" s="666"/>
      <c r="CY10" s="667"/>
      <c r="CZ10" s="668">
        <v>0.2</v>
      </c>
      <c r="DA10" s="668"/>
      <c r="DB10" s="668"/>
      <c r="DC10" s="668"/>
      <c r="DD10" s="674" t="s">
        <v>532</v>
      </c>
      <c r="DE10" s="666"/>
      <c r="DF10" s="666"/>
      <c r="DG10" s="666"/>
      <c r="DH10" s="666"/>
      <c r="DI10" s="666"/>
      <c r="DJ10" s="666"/>
      <c r="DK10" s="666"/>
      <c r="DL10" s="666"/>
      <c r="DM10" s="666"/>
      <c r="DN10" s="666"/>
      <c r="DO10" s="666"/>
      <c r="DP10" s="667"/>
      <c r="DQ10" s="674">
        <v>11731</v>
      </c>
      <c r="DR10" s="666"/>
      <c r="DS10" s="666"/>
      <c r="DT10" s="666"/>
      <c r="DU10" s="666"/>
      <c r="DV10" s="666"/>
      <c r="DW10" s="666"/>
      <c r="DX10" s="666"/>
      <c r="DY10" s="666"/>
      <c r="DZ10" s="666"/>
      <c r="EA10" s="666"/>
      <c r="EB10" s="666"/>
      <c r="EC10" s="675"/>
    </row>
    <row r="11" spans="2:143" ht="11.25" customHeight="1" x14ac:dyDescent="0.15">
      <c r="B11" s="662" t="s">
        <v>236</v>
      </c>
      <c r="C11" s="663"/>
      <c r="D11" s="663"/>
      <c r="E11" s="663"/>
      <c r="F11" s="663"/>
      <c r="G11" s="663"/>
      <c r="H11" s="663"/>
      <c r="I11" s="663"/>
      <c r="J11" s="663"/>
      <c r="K11" s="663"/>
      <c r="L11" s="663"/>
      <c r="M11" s="663"/>
      <c r="N11" s="663"/>
      <c r="O11" s="663"/>
      <c r="P11" s="663"/>
      <c r="Q11" s="664"/>
      <c r="R11" s="665">
        <v>352042</v>
      </c>
      <c r="S11" s="666"/>
      <c r="T11" s="666"/>
      <c r="U11" s="666"/>
      <c r="V11" s="666"/>
      <c r="W11" s="666"/>
      <c r="X11" s="666"/>
      <c r="Y11" s="667"/>
      <c r="Z11" s="670">
        <v>4.9000000000000004</v>
      </c>
      <c r="AA11" s="671"/>
      <c r="AB11" s="671"/>
      <c r="AC11" s="683"/>
      <c r="AD11" s="674">
        <v>352042</v>
      </c>
      <c r="AE11" s="666"/>
      <c r="AF11" s="666"/>
      <c r="AG11" s="666"/>
      <c r="AH11" s="666"/>
      <c r="AI11" s="666"/>
      <c r="AJ11" s="666"/>
      <c r="AK11" s="667"/>
      <c r="AL11" s="670">
        <v>8.1999999999999993</v>
      </c>
      <c r="AM11" s="671"/>
      <c r="AN11" s="671"/>
      <c r="AO11" s="672"/>
      <c r="AP11" s="662" t="s">
        <v>533</v>
      </c>
      <c r="AQ11" s="663"/>
      <c r="AR11" s="663"/>
      <c r="AS11" s="663"/>
      <c r="AT11" s="663"/>
      <c r="AU11" s="663"/>
      <c r="AV11" s="663"/>
      <c r="AW11" s="663"/>
      <c r="AX11" s="663"/>
      <c r="AY11" s="663"/>
      <c r="AZ11" s="663"/>
      <c r="BA11" s="663"/>
      <c r="BB11" s="663"/>
      <c r="BC11" s="663"/>
      <c r="BD11" s="663"/>
      <c r="BE11" s="663"/>
      <c r="BF11" s="664"/>
      <c r="BG11" s="665">
        <v>630969</v>
      </c>
      <c r="BH11" s="666"/>
      <c r="BI11" s="666"/>
      <c r="BJ11" s="666"/>
      <c r="BK11" s="666"/>
      <c r="BL11" s="666"/>
      <c r="BM11" s="666"/>
      <c r="BN11" s="667"/>
      <c r="BO11" s="668">
        <v>18.3</v>
      </c>
      <c r="BP11" s="668"/>
      <c r="BQ11" s="668"/>
      <c r="BR11" s="668"/>
      <c r="BS11" s="669">
        <v>119157</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319161</v>
      </c>
      <c r="CS11" s="666"/>
      <c r="CT11" s="666"/>
      <c r="CU11" s="666"/>
      <c r="CV11" s="666"/>
      <c r="CW11" s="666"/>
      <c r="CX11" s="666"/>
      <c r="CY11" s="667"/>
      <c r="CZ11" s="668">
        <v>4.7</v>
      </c>
      <c r="DA11" s="668"/>
      <c r="DB11" s="668"/>
      <c r="DC11" s="668"/>
      <c r="DD11" s="674">
        <v>11010</v>
      </c>
      <c r="DE11" s="666"/>
      <c r="DF11" s="666"/>
      <c r="DG11" s="666"/>
      <c r="DH11" s="666"/>
      <c r="DI11" s="666"/>
      <c r="DJ11" s="666"/>
      <c r="DK11" s="666"/>
      <c r="DL11" s="666"/>
      <c r="DM11" s="666"/>
      <c r="DN11" s="666"/>
      <c r="DO11" s="666"/>
      <c r="DP11" s="667"/>
      <c r="DQ11" s="674">
        <v>155886</v>
      </c>
      <c r="DR11" s="666"/>
      <c r="DS11" s="666"/>
      <c r="DT11" s="666"/>
      <c r="DU11" s="666"/>
      <c r="DV11" s="666"/>
      <c r="DW11" s="666"/>
      <c r="DX11" s="666"/>
      <c r="DY11" s="666"/>
      <c r="DZ11" s="666"/>
      <c r="EA11" s="666"/>
      <c r="EB11" s="666"/>
      <c r="EC11" s="675"/>
    </row>
    <row r="12" spans="2:143" ht="11.25" customHeight="1" x14ac:dyDescent="0.15">
      <c r="B12" s="662" t="s">
        <v>238</v>
      </c>
      <c r="C12" s="663"/>
      <c r="D12" s="663"/>
      <c r="E12" s="663"/>
      <c r="F12" s="663"/>
      <c r="G12" s="663"/>
      <c r="H12" s="663"/>
      <c r="I12" s="663"/>
      <c r="J12" s="663"/>
      <c r="K12" s="663"/>
      <c r="L12" s="663"/>
      <c r="M12" s="663"/>
      <c r="N12" s="663"/>
      <c r="O12" s="663"/>
      <c r="P12" s="663"/>
      <c r="Q12" s="664"/>
      <c r="R12" s="665">
        <v>17677</v>
      </c>
      <c r="S12" s="666"/>
      <c r="T12" s="666"/>
      <c r="U12" s="666"/>
      <c r="V12" s="666"/>
      <c r="W12" s="666"/>
      <c r="X12" s="666"/>
      <c r="Y12" s="667"/>
      <c r="Z12" s="668">
        <v>0.2</v>
      </c>
      <c r="AA12" s="668"/>
      <c r="AB12" s="668"/>
      <c r="AC12" s="668"/>
      <c r="AD12" s="669">
        <v>17677</v>
      </c>
      <c r="AE12" s="669"/>
      <c r="AF12" s="669"/>
      <c r="AG12" s="669"/>
      <c r="AH12" s="669"/>
      <c r="AI12" s="669"/>
      <c r="AJ12" s="669"/>
      <c r="AK12" s="669"/>
      <c r="AL12" s="670">
        <v>0.4</v>
      </c>
      <c r="AM12" s="671"/>
      <c r="AN12" s="671"/>
      <c r="AO12" s="672"/>
      <c r="AP12" s="662" t="s">
        <v>534</v>
      </c>
      <c r="AQ12" s="663"/>
      <c r="AR12" s="663"/>
      <c r="AS12" s="663"/>
      <c r="AT12" s="663"/>
      <c r="AU12" s="663"/>
      <c r="AV12" s="663"/>
      <c r="AW12" s="663"/>
      <c r="AX12" s="663"/>
      <c r="AY12" s="663"/>
      <c r="AZ12" s="663"/>
      <c r="BA12" s="663"/>
      <c r="BB12" s="663"/>
      <c r="BC12" s="663"/>
      <c r="BD12" s="663"/>
      <c r="BE12" s="663"/>
      <c r="BF12" s="664"/>
      <c r="BG12" s="665">
        <v>1939312</v>
      </c>
      <c r="BH12" s="666"/>
      <c r="BI12" s="666"/>
      <c r="BJ12" s="666"/>
      <c r="BK12" s="666"/>
      <c r="BL12" s="666"/>
      <c r="BM12" s="666"/>
      <c r="BN12" s="667"/>
      <c r="BO12" s="668">
        <v>56.2</v>
      </c>
      <c r="BP12" s="668"/>
      <c r="BQ12" s="668"/>
      <c r="BR12" s="668"/>
      <c r="BS12" s="669" t="s">
        <v>144</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209289</v>
      </c>
      <c r="CS12" s="666"/>
      <c r="CT12" s="666"/>
      <c r="CU12" s="666"/>
      <c r="CV12" s="666"/>
      <c r="CW12" s="666"/>
      <c r="CX12" s="666"/>
      <c r="CY12" s="667"/>
      <c r="CZ12" s="668">
        <v>3.1</v>
      </c>
      <c r="DA12" s="668"/>
      <c r="DB12" s="668"/>
      <c r="DC12" s="668"/>
      <c r="DD12" s="674" t="s">
        <v>532</v>
      </c>
      <c r="DE12" s="666"/>
      <c r="DF12" s="666"/>
      <c r="DG12" s="666"/>
      <c r="DH12" s="666"/>
      <c r="DI12" s="666"/>
      <c r="DJ12" s="666"/>
      <c r="DK12" s="666"/>
      <c r="DL12" s="666"/>
      <c r="DM12" s="666"/>
      <c r="DN12" s="666"/>
      <c r="DO12" s="666"/>
      <c r="DP12" s="667"/>
      <c r="DQ12" s="674">
        <v>119053</v>
      </c>
      <c r="DR12" s="666"/>
      <c r="DS12" s="666"/>
      <c r="DT12" s="666"/>
      <c r="DU12" s="666"/>
      <c r="DV12" s="666"/>
      <c r="DW12" s="666"/>
      <c r="DX12" s="666"/>
      <c r="DY12" s="666"/>
      <c r="DZ12" s="666"/>
      <c r="EA12" s="666"/>
      <c r="EB12" s="666"/>
      <c r="EC12" s="675"/>
    </row>
    <row r="13" spans="2:143" ht="11.25" customHeight="1" x14ac:dyDescent="0.15">
      <c r="B13" s="662" t="s">
        <v>240</v>
      </c>
      <c r="C13" s="663"/>
      <c r="D13" s="663"/>
      <c r="E13" s="663"/>
      <c r="F13" s="663"/>
      <c r="G13" s="663"/>
      <c r="H13" s="663"/>
      <c r="I13" s="663"/>
      <c r="J13" s="663"/>
      <c r="K13" s="663"/>
      <c r="L13" s="663"/>
      <c r="M13" s="663"/>
      <c r="N13" s="663"/>
      <c r="O13" s="663"/>
      <c r="P13" s="663"/>
      <c r="Q13" s="664"/>
      <c r="R13" s="665" t="s">
        <v>144</v>
      </c>
      <c r="S13" s="666"/>
      <c r="T13" s="666"/>
      <c r="U13" s="666"/>
      <c r="V13" s="666"/>
      <c r="W13" s="666"/>
      <c r="X13" s="666"/>
      <c r="Y13" s="667"/>
      <c r="Z13" s="668" t="s">
        <v>532</v>
      </c>
      <c r="AA13" s="668"/>
      <c r="AB13" s="668"/>
      <c r="AC13" s="668"/>
      <c r="AD13" s="669" t="s">
        <v>144</v>
      </c>
      <c r="AE13" s="669"/>
      <c r="AF13" s="669"/>
      <c r="AG13" s="669"/>
      <c r="AH13" s="669"/>
      <c r="AI13" s="669"/>
      <c r="AJ13" s="669"/>
      <c r="AK13" s="669"/>
      <c r="AL13" s="670" t="s">
        <v>535</v>
      </c>
      <c r="AM13" s="671"/>
      <c r="AN13" s="671"/>
      <c r="AO13" s="672"/>
      <c r="AP13" s="662" t="s">
        <v>536</v>
      </c>
      <c r="AQ13" s="663"/>
      <c r="AR13" s="663"/>
      <c r="AS13" s="663"/>
      <c r="AT13" s="663"/>
      <c r="AU13" s="663"/>
      <c r="AV13" s="663"/>
      <c r="AW13" s="663"/>
      <c r="AX13" s="663"/>
      <c r="AY13" s="663"/>
      <c r="AZ13" s="663"/>
      <c r="BA13" s="663"/>
      <c r="BB13" s="663"/>
      <c r="BC13" s="663"/>
      <c r="BD13" s="663"/>
      <c r="BE13" s="663"/>
      <c r="BF13" s="664"/>
      <c r="BG13" s="665">
        <v>1939109</v>
      </c>
      <c r="BH13" s="666"/>
      <c r="BI13" s="666"/>
      <c r="BJ13" s="666"/>
      <c r="BK13" s="666"/>
      <c r="BL13" s="666"/>
      <c r="BM13" s="666"/>
      <c r="BN13" s="667"/>
      <c r="BO13" s="668">
        <v>56.2</v>
      </c>
      <c r="BP13" s="668"/>
      <c r="BQ13" s="668"/>
      <c r="BR13" s="668"/>
      <c r="BS13" s="669" t="s">
        <v>532</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820569</v>
      </c>
      <c r="CS13" s="666"/>
      <c r="CT13" s="666"/>
      <c r="CU13" s="666"/>
      <c r="CV13" s="666"/>
      <c r="CW13" s="666"/>
      <c r="CX13" s="666"/>
      <c r="CY13" s="667"/>
      <c r="CZ13" s="668">
        <v>12.2</v>
      </c>
      <c r="DA13" s="668"/>
      <c r="DB13" s="668"/>
      <c r="DC13" s="668"/>
      <c r="DD13" s="674">
        <v>367666</v>
      </c>
      <c r="DE13" s="666"/>
      <c r="DF13" s="666"/>
      <c r="DG13" s="666"/>
      <c r="DH13" s="666"/>
      <c r="DI13" s="666"/>
      <c r="DJ13" s="666"/>
      <c r="DK13" s="666"/>
      <c r="DL13" s="666"/>
      <c r="DM13" s="666"/>
      <c r="DN13" s="666"/>
      <c r="DO13" s="666"/>
      <c r="DP13" s="667"/>
      <c r="DQ13" s="674">
        <v>447338</v>
      </c>
      <c r="DR13" s="666"/>
      <c r="DS13" s="666"/>
      <c r="DT13" s="666"/>
      <c r="DU13" s="666"/>
      <c r="DV13" s="666"/>
      <c r="DW13" s="666"/>
      <c r="DX13" s="666"/>
      <c r="DY13" s="666"/>
      <c r="DZ13" s="666"/>
      <c r="EA13" s="666"/>
      <c r="EB13" s="666"/>
      <c r="EC13" s="675"/>
    </row>
    <row r="14" spans="2:143" ht="11.25" customHeight="1" x14ac:dyDescent="0.15">
      <c r="B14" s="662" t="s">
        <v>242</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68" t="s">
        <v>532</v>
      </c>
      <c r="AA14" s="668"/>
      <c r="AB14" s="668"/>
      <c r="AC14" s="668"/>
      <c r="AD14" s="669" t="s">
        <v>530</v>
      </c>
      <c r="AE14" s="669"/>
      <c r="AF14" s="669"/>
      <c r="AG14" s="669"/>
      <c r="AH14" s="669"/>
      <c r="AI14" s="669"/>
      <c r="AJ14" s="669"/>
      <c r="AK14" s="669"/>
      <c r="AL14" s="670" t="s">
        <v>144</v>
      </c>
      <c r="AM14" s="671"/>
      <c r="AN14" s="671"/>
      <c r="AO14" s="672"/>
      <c r="AP14" s="662" t="s">
        <v>243</v>
      </c>
      <c r="AQ14" s="663"/>
      <c r="AR14" s="663"/>
      <c r="AS14" s="663"/>
      <c r="AT14" s="663"/>
      <c r="AU14" s="663"/>
      <c r="AV14" s="663"/>
      <c r="AW14" s="663"/>
      <c r="AX14" s="663"/>
      <c r="AY14" s="663"/>
      <c r="AZ14" s="663"/>
      <c r="BA14" s="663"/>
      <c r="BB14" s="663"/>
      <c r="BC14" s="663"/>
      <c r="BD14" s="663"/>
      <c r="BE14" s="663"/>
      <c r="BF14" s="664"/>
      <c r="BG14" s="665">
        <v>53035</v>
      </c>
      <c r="BH14" s="666"/>
      <c r="BI14" s="666"/>
      <c r="BJ14" s="666"/>
      <c r="BK14" s="666"/>
      <c r="BL14" s="666"/>
      <c r="BM14" s="666"/>
      <c r="BN14" s="667"/>
      <c r="BO14" s="668">
        <v>1.5</v>
      </c>
      <c r="BP14" s="668"/>
      <c r="BQ14" s="668"/>
      <c r="BR14" s="668"/>
      <c r="BS14" s="669" t="s">
        <v>532</v>
      </c>
      <c r="BT14" s="669"/>
      <c r="BU14" s="669"/>
      <c r="BV14" s="669"/>
      <c r="BW14" s="669"/>
      <c r="BX14" s="669"/>
      <c r="BY14" s="669"/>
      <c r="BZ14" s="669"/>
      <c r="CA14" s="669"/>
      <c r="CB14" s="673"/>
      <c r="CD14" s="680" t="s">
        <v>244</v>
      </c>
      <c r="CE14" s="681"/>
      <c r="CF14" s="681"/>
      <c r="CG14" s="681"/>
      <c r="CH14" s="681"/>
      <c r="CI14" s="681"/>
      <c r="CJ14" s="681"/>
      <c r="CK14" s="681"/>
      <c r="CL14" s="681"/>
      <c r="CM14" s="681"/>
      <c r="CN14" s="681"/>
      <c r="CO14" s="681"/>
      <c r="CP14" s="681"/>
      <c r="CQ14" s="682"/>
      <c r="CR14" s="665">
        <v>253378</v>
      </c>
      <c r="CS14" s="666"/>
      <c r="CT14" s="666"/>
      <c r="CU14" s="666"/>
      <c r="CV14" s="666"/>
      <c r="CW14" s="666"/>
      <c r="CX14" s="666"/>
      <c r="CY14" s="667"/>
      <c r="CZ14" s="668">
        <v>3.8</v>
      </c>
      <c r="DA14" s="668"/>
      <c r="DB14" s="668"/>
      <c r="DC14" s="668"/>
      <c r="DD14" s="674">
        <v>7748</v>
      </c>
      <c r="DE14" s="666"/>
      <c r="DF14" s="666"/>
      <c r="DG14" s="666"/>
      <c r="DH14" s="666"/>
      <c r="DI14" s="666"/>
      <c r="DJ14" s="666"/>
      <c r="DK14" s="666"/>
      <c r="DL14" s="666"/>
      <c r="DM14" s="666"/>
      <c r="DN14" s="666"/>
      <c r="DO14" s="666"/>
      <c r="DP14" s="667"/>
      <c r="DQ14" s="674">
        <v>239170</v>
      </c>
      <c r="DR14" s="666"/>
      <c r="DS14" s="666"/>
      <c r="DT14" s="666"/>
      <c r="DU14" s="666"/>
      <c r="DV14" s="666"/>
      <c r="DW14" s="666"/>
      <c r="DX14" s="666"/>
      <c r="DY14" s="666"/>
      <c r="DZ14" s="666"/>
      <c r="EA14" s="666"/>
      <c r="EB14" s="666"/>
      <c r="EC14" s="675"/>
    </row>
    <row r="15" spans="2:143" ht="11.25" customHeight="1" x14ac:dyDescent="0.15">
      <c r="B15" s="662" t="s">
        <v>245</v>
      </c>
      <c r="C15" s="663"/>
      <c r="D15" s="663"/>
      <c r="E15" s="663"/>
      <c r="F15" s="663"/>
      <c r="G15" s="663"/>
      <c r="H15" s="663"/>
      <c r="I15" s="663"/>
      <c r="J15" s="663"/>
      <c r="K15" s="663"/>
      <c r="L15" s="663"/>
      <c r="M15" s="663"/>
      <c r="N15" s="663"/>
      <c r="O15" s="663"/>
      <c r="P15" s="663"/>
      <c r="Q15" s="664"/>
      <c r="R15" s="665" t="s">
        <v>532</v>
      </c>
      <c r="S15" s="666"/>
      <c r="T15" s="666"/>
      <c r="U15" s="666"/>
      <c r="V15" s="666"/>
      <c r="W15" s="666"/>
      <c r="X15" s="666"/>
      <c r="Y15" s="667"/>
      <c r="Z15" s="668" t="s">
        <v>532</v>
      </c>
      <c r="AA15" s="668"/>
      <c r="AB15" s="668"/>
      <c r="AC15" s="668"/>
      <c r="AD15" s="669" t="s">
        <v>530</v>
      </c>
      <c r="AE15" s="669"/>
      <c r="AF15" s="669"/>
      <c r="AG15" s="669"/>
      <c r="AH15" s="669"/>
      <c r="AI15" s="669"/>
      <c r="AJ15" s="669"/>
      <c r="AK15" s="669"/>
      <c r="AL15" s="670" t="s">
        <v>526</v>
      </c>
      <c r="AM15" s="671"/>
      <c r="AN15" s="671"/>
      <c r="AO15" s="672"/>
      <c r="AP15" s="662" t="s">
        <v>538</v>
      </c>
      <c r="AQ15" s="663"/>
      <c r="AR15" s="663"/>
      <c r="AS15" s="663"/>
      <c r="AT15" s="663"/>
      <c r="AU15" s="663"/>
      <c r="AV15" s="663"/>
      <c r="AW15" s="663"/>
      <c r="AX15" s="663"/>
      <c r="AY15" s="663"/>
      <c r="AZ15" s="663"/>
      <c r="BA15" s="663"/>
      <c r="BB15" s="663"/>
      <c r="BC15" s="663"/>
      <c r="BD15" s="663"/>
      <c r="BE15" s="663"/>
      <c r="BF15" s="664"/>
      <c r="BG15" s="665">
        <v>125274</v>
      </c>
      <c r="BH15" s="666"/>
      <c r="BI15" s="666"/>
      <c r="BJ15" s="666"/>
      <c r="BK15" s="666"/>
      <c r="BL15" s="666"/>
      <c r="BM15" s="666"/>
      <c r="BN15" s="667"/>
      <c r="BO15" s="668">
        <v>3.6</v>
      </c>
      <c r="BP15" s="668"/>
      <c r="BQ15" s="668"/>
      <c r="BR15" s="668"/>
      <c r="BS15" s="669" t="s">
        <v>526</v>
      </c>
      <c r="BT15" s="669"/>
      <c r="BU15" s="669"/>
      <c r="BV15" s="669"/>
      <c r="BW15" s="669"/>
      <c r="BX15" s="669"/>
      <c r="BY15" s="669"/>
      <c r="BZ15" s="669"/>
      <c r="CA15" s="669"/>
      <c r="CB15" s="673"/>
      <c r="CD15" s="680" t="s">
        <v>246</v>
      </c>
      <c r="CE15" s="681"/>
      <c r="CF15" s="681"/>
      <c r="CG15" s="681"/>
      <c r="CH15" s="681"/>
      <c r="CI15" s="681"/>
      <c r="CJ15" s="681"/>
      <c r="CK15" s="681"/>
      <c r="CL15" s="681"/>
      <c r="CM15" s="681"/>
      <c r="CN15" s="681"/>
      <c r="CO15" s="681"/>
      <c r="CP15" s="681"/>
      <c r="CQ15" s="682"/>
      <c r="CR15" s="665">
        <v>823989</v>
      </c>
      <c r="CS15" s="666"/>
      <c r="CT15" s="666"/>
      <c r="CU15" s="666"/>
      <c r="CV15" s="666"/>
      <c r="CW15" s="666"/>
      <c r="CX15" s="666"/>
      <c r="CY15" s="667"/>
      <c r="CZ15" s="668">
        <v>12.2</v>
      </c>
      <c r="DA15" s="668"/>
      <c r="DB15" s="668"/>
      <c r="DC15" s="668"/>
      <c r="DD15" s="674">
        <v>1358</v>
      </c>
      <c r="DE15" s="666"/>
      <c r="DF15" s="666"/>
      <c r="DG15" s="666"/>
      <c r="DH15" s="666"/>
      <c r="DI15" s="666"/>
      <c r="DJ15" s="666"/>
      <c r="DK15" s="666"/>
      <c r="DL15" s="666"/>
      <c r="DM15" s="666"/>
      <c r="DN15" s="666"/>
      <c r="DO15" s="666"/>
      <c r="DP15" s="667"/>
      <c r="DQ15" s="674">
        <v>689843</v>
      </c>
      <c r="DR15" s="666"/>
      <c r="DS15" s="666"/>
      <c r="DT15" s="666"/>
      <c r="DU15" s="666"/>
      <c r="DV15" s="666"/>
      <c r="DW15" s="666"/>
      <c r="DX15" s="666"/>
      <c r="DY15" s="666"/>
      <c r="DZ15" s="666"/>
      <c r="EA15" s="666"/>
      <c r="EB15" s="666"/>
      <c r="EC15" s="675"/>
    </row>
    <row r="16" spans="2:143" ht="11.25" customHeight="1" x14ac:dyDescent="0.15">
      <c r="B16" s="662" t="s">
        <v>539</v>
      </c>
      <c r="C16" s="663"/>
      <c r="D16" s="663"/>
      <c r="E16" s="663"/>
      <c r="F16" s="663"/>
      <c r="G16" s="663"/>
      <c r="H16" s="663"/>
      <c r="I16" s="663"/>
      <c r="J16" s="663"/>
      <c r="K16" s="663"/>
      <c r="L16" s="663"/>
      <c r="M16" s="663"/>
      <c r="N16" s="663"/>
      <c r="O16" s="663"/>
      <c r="P16" s="663"/>
      <c r="Q16" s="664"/>
      <c r="R16" s="665">
        <v>6082</v>
      </c>
      <c r="S16" s="666"/>
      <c r="T16" s="666"/>
      <c r="U16" s="666"/>
      <c r="V16" s="666"/>
      <c r="W16" s="666"/>
      <c r="X16" s="666"/>
      <c r="Y16" s="667"/>
      <c r="Z16" s="668">
        <v>0.1</v>
      </c>
      <c r="AA16" s="668"/>
      <c r="AB16" s="668"/>
      <c r="AC16" s="668"/>
      <c r="AD16" s="669">
        <v>6082</v>
      </c>
      <c r="AE16" s="669"/>
      <c r="AF16" s="669"/>
      <c r="AG16" s="669"/>
      <c r="AH16" s="669"/>
      <c r="AI16" s="669"/>
      <c r="AJ16" s="669"/>
      <c r="AK16" s="669"/>
      <c r="AL16" s="670">
        <v>0.1</v>
      </c>
      <c r="AM16" s="671"/>
      <c r="AN16" s="671"/>
      <c r="AO16" s="672"/>
      <c r="AP16" s="662" t="s">
        <v>540</v>
      </c>
      <c r="AQ16" s="663"/>
      <c r="AR16" s="663"/>
      <c r="AS16" s="663"/>
      <c r="AT16" s="663"/>
      <c r="AU16" s="663"/>
      <c r="AV16" s="663"/>
      <c r="AW16" s="663"/>
      <c r="AX16" s="663"/>
      <c r="AY16" s="663"/>
      <c r="AZ16" s="663"/>
      <c r="BA16" s="663"/>
      <c r="BB16" s="663"/>
      <c r="BC16" s="663"/>
      <c r="BD16" s="663"/>
      <c r="BE16" s="663"/>
      <c r="BF16" s="664"/>
      <c r="BG16" s="665" t="s">
        <v>532</v>
      </c>
      <c r="BH16" s="666"/>
      <c r="BI16" s="666"/>
      <c r="BJ16" s="666"/>
      <c r="BK16" s="666"/>
      <c r="BL16" s="666"/>
      <c r="BM16" s="666"/>
      <c r="BN16" s="667"/>
      <c r="BO16" s="668" t="s">
        <v>528</v>
      </c>
      <c r="BP16" s="668"/>
      <c r="BQ16" s="668"/>
      <c r="BR16" s="668"/>
      <c r="BS16" s="669" t="s">
        <v>532</v>
      </c>
      <c r="BT16" s="669"/>
      <c r="BU16" s="669"/>
      <c r="BV16" s="669"/>
      <c r="BW16" s="669"/>
      <c r="BX16" s="669"/>
      <c r="BY16" s="669"/>
      <c r="BZ16" s="669"/>
      <c r="CA16" s="669"/>
      <c r="CB16" s="673"/>
      <c r="CD16" s="680" t="s">
        <v>247</v>
      </c>
      <c r="CE16" s="681"/>
      <c r="CF16" s="681"/>
      <c r="CG16" s="681"/>
      <c r="CH16" s="681"/>
      <c r="CI16" s="681"/>
      <c r="CJ16" s="681"/>
      <c r="CK16" s="681"/>
      <c r="CL16" s="681"/>
      <c r="CM16" s="681"/>
      <c r="CN16" s="681"/>
      <c r="CO16" s="681"/>
      <c r="CP16" s="681"/>
      <c r="CQ16" s="682"/>
      <c r="CR16" s="665">
        <v>2443</v>
      </c>
      <c r="CS16" s="666"/>
      <c r="CT16" s="666"/>
      <c r="CU16" s="666"/>
      <c r="CV16" s="666"/>
      <c r="CW16" s="666"/>
      <c r="CX16" s="666"/>
      <c r="CY16" s="667"/>
      <c r="CZ16" s="668">
        <v>0</v>
      </c>
      <c r="DA16" s="668"/>
      <c r="DB16" s="668"/>
      <c r="DC16" s="668"/>
      <c r="DD16" s="674" t="s">
        <v>526</v>
      </c>
      <c r="DE16" s="666"/>
      <c r="DF16" s="666"/>
      <c r="DG16" s="666"/>
      <c r="DH16" s="666"/>
      <c r="DI16" s="666"/>
      <c r="DJ16" s="666"/>
      <c r="DK16" s="666"/>
      <c r="DL16" s="666"/>
      <c r="DM16" s="666"/>
      <c r="DN16" s="666"/>
      <c r="DO16" s="666"/>
      <c r="DP16" s="667"/>
      <c r="DQ16" s="674">
        <v>2443</v>
      </c>
      <c r="DR16" s="666"/>
      <c r="DS16" s="666"/>
      <c r="DT16" s="666"/>
      <c r="DU16" s="666"/>
      <c r="DV16" s="666"/>
      <c r="DW16" s="666"/>
      <c r="DX16" s="666"/>
      <c r="DY16" s="666"/>
      <c r="DZ16" s="666"/>
      <c r="EA16" s="666"/>
      <c r="EB16" s="666"/>
      <c r="EC16" s="675"/>
    </row>
    <row r="17" spans="2:133" ht="11.25" customHeight="1" x14ac:dyDescent="0.15">
      <c r="B17" s="662" t="s">
        <v>541</v>
      </c>
      <c r="C17" s="663"/>
      <c r="D17" s="663"/>
      <c r="E17" s="663"/>
      <c r="F17" s="663"/>
      <c r="G17" s="663"/>
      <c r="H17" s="663"/>
      <c r="I17" s="663"/>
      <c r="J17" s="663"/>
      <c r="K17" s="663"/>
      <c r="L17" s="663"/>
      <c r="M17" s="663"/>
      <c r="N17" s="663"/>
      <c r="O17" s="663"/>
      <c r="P17" s="663"/>
      <c r="Q17" s="664"/>
      <c r="R17" s="665">
        <v>178496</v>
      </c>
      <c r="S17" s="666"/>
      <c r="T17" s="666"/>
      <c r="U17" s="666"/>
      <c r="V17" s="666"/>
      <c r="W17" s="666"/>
      <c r="X17" s="666"/>
      <c r="Y17" s="667"/>
      <c r="Z17" s="668">
        <v>2.5</v>
      </c>
      <c r="AA17" s="668"/>
      <c r="AB17" s="668"/>
      <c r="AC17" s="668"/>
      <c r="AD17" s="669">
        <v>178496</v>
      </c>
      <c r="AE17" s="669"/>
      <c r="AF17" s="669"/>
      <c r="AG17" s="669"/>
      <c r="AH17" s="669"/>
      <c r="AI17" s="669"/>
      <c r="AJ17" s="669"/>
      <c r="AK17" s="669"/>
      <c r="AL17" s="670">
        <v>4.2</v>
      </c>
      <c r="AM17" s="671"/>
      <c r="AN17" s="671"/>
      <c r="AO17" s="672"/>
      <c r="AP17" s="662" t="s">
        <v>542</v>
      </c>
      <c r="AQ17" s="663"/>
      <c r="AR17" s="663"/>
      <c r="AS17" s="663"/>
      <c r="AT17" s="663"/>
      <c r="AU17" s="663"/>
      <c r="AV17" s="663"/>
      <c r="AW17" s="663"/>
      <c r="AX17" s="663"/>
      <c r="AY17" s="663"/>
      <c r="AZ17" s="663"/>
      <c r="BA17" s="663"/>
      <c r="BB17" s="663"/>
      <c r="BC17" s="663"/>
      <c r="BD17" s="663"/>
      <c r="BE17" s="663"/>
      <c r="BF17" s="664"/>
      <c r="BG17" s="665" t="s">
        <v>532</v>
      </c>
      <c r="BH17" s="666"/>
      <c r="BI17" s="666"/>
      <c r="BJ17" s="666"/>
      <c r="BK17" s="666"/>
      <c r="BL17" s="666"/>
      <c r="BM17" s="666"/>
      <c r="BN17" s="667"/>
      <c r="BO17" s="668" t="s">
        <v>526</v>
      </c>
      <c r="BP17" s="668"/>
      <c r="BQ17" s="668"/>
      <c r="BR17" s="668"/>
      <c r="BS17" s="669" t="s">
        <v>532</v>
      </c>
      <c r="BT17" s="669"/>
      <c r="BU17" s="669"/>
      <c r="BV17" s="669"/>
      <c r="BW17" s="669"/>
      <c r="BX17" s="669"/>
      <c r="BY17" s="669"/>
      <c r="BZ17" s="669"/>
      <c r="CA17" s="669"/>
      <c r="CB17" s="673"/>
      <c r="CD17" s="680" t="s">
        <v>248</v>
      </c>
      <c r="CE17" s="681"/>
      <c r="CF17" s="681"/>
      <c r="CG17" s="681"/>
      <c r="CH17" s="681"/>
      <c r="CI17" s="681"/>
      <c r="CJ17" s="681"/>
      <c r="CK17" s="681"/>
      <c r="CL17" s="681"/>
      <c r="CM17" s="681"/>
      <c r="CN17" s="681"/>
      <c r="CO17" s="681"/>
      <c r="CP17" s="681"/>
      <c r="CQ17" s="682"/>
      <c r="CR17" s="665">
        <v>398232</v>
      </c>
      <c r="CS17" s="666"/>
      <c r="CT17" s="666"/>
      <c r="CU17" s="666"/>
      <c r="CV17" s="666"/>
      <c r="CW17" s="666"/>
      <c r="CX17" s="666"/>
      <c r="CY17" s="667"/>
      <c r="CZ17" s="668">
        <v>5.9</v>
      </c>
      <c r="DA17" s="668"/>
      <c r="DB17" s="668"/>
      <c r="DC17" s="668"/>
      <c r="DD17" s="674" t="s">
        <v>144</v>
      </c>
      <c r="DE17" s="666"/>
      <c r="DF17" s="666"/>
      <c r="DG17" s="666"/>
      <c r="DH17" s="666"/>
      <c r="DI17" s="666"/>
      <c r="DJ17" s="666"/>
      <c r="DK17" s="666"/>
      <c r="DL17" s="666"/>
      <c r="DM17" s="666"/>
      <c r="DN17" s="666"/>
      <c r="DO17" s="666"/>
      <c r="DP17" s="667"/>
      <c r="DQ17" s="674">
        <v>398232</v>
      </c>
      <c r="DR17" s="666"/>
      <c r="DS17" s="666"/>
      <c r="DT17" s="666"/>
      <c r="DU17" s="666"/>
      <c r="DV17" s="666"/>
      <c r="DW17" s="666"/>
      <c r="DX17" s="666"/>
      <c r="DY17" s="666"/>
      <c r="DZ17" s="666"/>
      <c r="EA17" s="666"/>
      <c r="EB17" s="666"/>
      <c r="EC17" s="675"/>
    </row>
    <row r="18" spans="2:133" ht="11.25" customHeight="1" x14ac:dyDescent="0.15">
      <c r="B18" s="662" t="s">
        <v>249</v>
      </c>
      <c r="C18" s="663"/>
      <c r="D18" s="663"/>
      <c r="E18" s="663"/>
      <c r="F18" s="663"/>
      <c r="G18" s="663"/>
      <c r="H18" s="663"/>
      <c r="I18" s="663"/>
      <c r="J18" s="663"/>
      <c r="K18" s="663"/>
      <c r="L18" s="663"/>
      <c r="M18" s="663"/>
      <c r="N18" s="663"/>
      <c r="O18" s="663"/>
      <c r="P18" s="663"/>
      <c r="Q18" s="664"/>
      <c r="R18" s="665">
        <v>34123</v>
      </c>
      <c r="S18" s="666"/>
      <c r="T18" s="666"/>
      <c r="U18" s="666"/>
      <c r="V18" s="666"/>
      <c r="W18" s="666"/>
      <c r="X18" s="666"/>
      <c r="Y18" s="667"/>
      <c r="Z18" s="668">
        <v>0.5</v>
      </c>
      <c r="AA18" s="668"/>
      <c r="AB18" s="668"/>
      <c r="AC18" s="668"/>
      <c r="AD18" s="669">
        <v>34123</v>
      </c>
      <c r="AE18" s="669"/>
      <c r="AF18" s="669"/>
      <c r="AG18" s="669"/>
      <c r="AH18" s="669"/>
      <c r="AI18" s="669"/>
      <c r="AJ18" s="669"/>
      <c r="AK18" s="669"/>
      <c r="AL18" s="670">
        <v>0.80000001192092896</v>
      </c>
      <c r="AM18" s="671"/>
      <c r="AN18" s="671"/>
      <c r="AO18" s="672"/>
      <c r="AP18" s="662" t="s">
        <v>543</v>
      </c>
      <c r="AQ18" s="663"/>
      <c r="AR18" s="663"/>
      <c r="AS18" s="663"/>
      <c r="AT18" s="663"/>
      <c r="AU18" s="663"/>
      <c r="AV18" s="663"/>
      <c r="AW18" s="663"/>
      <c r="AX18" s="663"/>
      <c r="AY18" s="663"/>
      <c r="AZ18" s="663"/>
      <c r="BA18" s="663"/>
      <c r="BB18" s="663"/>
      <c r="BC18" s="663"/>
      <c r="BD18" s="663"/>
      <c r="BE18" s="663"/>
      <c r="BF18" s="664"/>
      <c r="BG18" s="665" t="s">
        <v>532</v>
      </c>
      <c r="BH18" s="666"/>
      <c r="BI18" s="666"/>
      <c r="BJ18" s="666"/>
      <c r="BK18" s="666"/>
      <c r="BL18" s="666"/>
      <c r="BM18" s="666"/>
      <c r="BN18" s="667"/>
      <c r="BO18" s="668" t="s">
        <v>532</v>
      </c>
      <c r="BP18" s="668"/>
      <c r="BQ18" s="668"/>
      <c r="BR18" s="668"/>
      <c r="BS18" s="669" t="s">
        <v>532</v>
      </c>
      <c r="BT18" s="669"/>
      <c r="BU18" s="669"/>
      <c r="BV18" s="669"/>
      <c r="BW18" s="669"/>
      <c r="BX18" s="669"/>
      <c r="BY18" s="669"/>
      <c r="BZ18" s="669"/>
      <c r="CA18" s="669"/>
      <c r="CB18" s="673"/>
      <c r="CD18" s="680" t="s">
        <v>250</v>
      </c>
      <c r="CE18" s="681"/>
      <c r="CF18" s="681"/>
      <c r="CG18" s="681"/>
      <c r="CH18" s="681"/>
      <c r="CI18" s="681"/>
      <c r="CJ18" s="681"/>
      <c r="CK18" s="681"/>
      <c r="CL18" s="681"/>
      <c r="CM18" s="681"/>
      <c r="CN18" s="681"/>
      <c r="CO18" s="681"/>
      <c r="CP18" s="681"/>
      <c r="CQ18" s="682"/>
      <c r="CR18" s="665" t="s">
        <v>532</v>
      </c>
      <c r="CS18" s="666"/>
      <c r="CT18" s="666"/>
      <c r="CU18" s="666"/>
      <c r="CV18" s="666"/>
      <c r="CW18" s="666"/>
      <c r="CX18" s="666"/>
      <c r="CY18" s="667"/>
      <c r="CZ18" s="668" t="s">
        <v>532</v>
      </c>
      <c r="DA18" s="668"/>
      <c r="DB18" s="668"/>
      <c r="DC18" s="668"/>
      <c r="DD18" s="674" t="s">
        <v>532</v>
      </c>
      <c r="DE18" s="666"/>
      <c r="DF18" s="666"/>
      <c r="DG18" s="666"/>
      <c r="DH18" s="666"/>
      <c r="DI18" s="666"/>
      <c r="DJ18" s="666"/>
      <c r="DK18" s="666"/>
      <c r="DL18" s="666"/>
      <c r="DM18" s="666"/>
      <c r="DN18" s="666"/>
      <c r="DO18" s="666"/>
      <c r="DP18" s="667"/>
      <c r="DQ18" s="674" t="s">
        <v>144</v>
      </c>
      <c r="DR18" s="666"/>
      <c r="DS18" s="666"/>
      <c r="DT18" s="666"/>
      <c r="DU18" s="666"/>
      <c r="DV18" s="666"/>
      <c r="DW18" s="666"/>
      <c r="DX18" s="666"/>
      <c r="DY18" s="666"/>
      <c r="DZ18" s="666"/>
      <c r="EA18" s="666"/>
      <c r="EB18" s="666"/>
      <c r="EC18" s="675"/>
    </row>
    <row r="19" spans="2:133" ht="11.25" customHeight="1" x14ac:dyDescent="0.15">
      <c r="B19" s="662" t="s">
        <v>544</v>
      </c>
      <c r="C19" s="663"/>
      <c r="D19" s="663"/>
      <c r="E19" s="663"/>
      <c r="F19" s="663"/>
      <c r="G19" s="663"/>
      <c r="H19" s="663"/>
      <c r="I19" s="663"/>
      <c r="J19" s="663"/>
      <c r="K19" s="663"/>
      <c r="L19" s="663"/>
      <c r="M19" s="663"/>
      <c r="N19" s="663"/>
      <c r="O19" s="663"/>
      <c r="P19" s="663"/>
      <c r="Q19" s="664"/>
      <c r="R19" s="665">
        <v>8435</v>
      </c>
      <c r="S19" s="666"/>
      <c r="T19" s="666"/>
      <c r="U19" s="666"/>
      <c r="V19" s="666"/>
      <c r="W19" s="666"/>
      <c r="X19" s="666"/>
      <c r="Y19" s="667"/>
      <c r="Z19" s="668">
        <v>0.1</v>
      </c>
      <c r="AA19" s="668"/>
      <c r="AB19" s="668"/>
      <c r="AC19" s="668"/>
      <c r="AD19" s="669">
        <v>8435</v>
      </c>
      <c r="AE19" s="669"/>
      <c r="AF19" s="669"/>
      <c r="AG19" s="669"/>
      <c r="AH19" s="669"/>
      <c r="AI19" s="669"/>
      <c r="AJ19" s="669"/>
      <c r="AK19" s="669"/>
      <c r="AL19" s="670">
        <v>0.2</v>
      </c>
      <c r="AM19" s="671"/>
      <c r="AN19" s="671"/>
      <c r="AO19" s="672"/>
      <c r="AP19" s="662" t="s">
        <v>251</v>
      </c>
      <c r="AQ19" s="663"/>
      <c r="AR19" s="663"/>
      <c r="AS19" s="663"/>
      <c r="AT19" s="663"/>
      <c r="AU19" s="663"/>
      <c r="AV19" s="663"/>
      <c r="AW19" s="663"/>
      <c r="AX19" s="663"/>
      <c r="AY19" s="663"/>
      <c r="AZ19" s="663"/>
      <c r="BA19" s="663"/>
      <c r="BB19" s="663"/>
      <c r="BC19" s="663"/>
      <c r="BD19" s="663"/>
      <c r="BE19" s="663"/>
      <c r="BF19" s="664"/>
      <c r="BG19" s="665" t="s">
        <v>526</v>
      </c>
      <c r="BH19" s="666"/>
      <c r="BI19" s="666"/>
      <c r="BJ19" s="666"/>
      <c r="BK19" s="666"/>
      <c r="BL19" s="666"/>
      <c r="BM19" s="666"/>
      <c r="BN19" s="667"/>
      <c r="BO19" s="668" t="s">
        <v>532</v>
      </c>
      <c r="BP19" s="668"/>
      <c r="BQ19" s="668"/>
      <c r="BR19" s="668"/>
      <c r="BS19" s="669" t="s">
        <v>532</v>
      </c>
      <c r="BT19" s="669"/>
      <c r="BU19" s="669"/>
      <c r="BV19" s="669"/>
      <c r="BW19" s="669"/>
      <c r="BX19" s="669"/>
      <c r="BY19" s="669"/>
      <c r="BZ19" s="669"/>
      <c r="CA19" s="669"/>
      <c r="CB19" s="673"/>
      <c r="CD19" s="680" t="s">
        <v>545</v>
      </c>
      <c r="CE19" s="681"/>
      <c r="CF19" s="681"/>
      <c r="CG19" s="681"/>
      <c r="CH19" s="681"/>
      <c r="CI19" s="681"/>
      <c r="CJ19" s="681"/>
      <c r="CK19" s="681"/>
      <c r="CL19" s="681"/>
      <c r="CM19" s="681"/>
      <c r="CN19" s="681"/>
      <c r="CO19" s="681"/>
      <c r="CP19" s="681"/>
      <c r="CQ19" s="682"/>
      <c r="CR19" s="665" t="s">
        <v>532</v>
      </c>
      <c r="CS19" s="666"/>
      <c r="CT19" s="666"/>
      <c r="CU19" s="666"/>
      <c r="CV19" s="666"/>
      <c r="CW19" s="666"/>
      <c r="CX19" s="666"/>
      <c r="CY19" s="667"/>
      <c r="CZ19" s="668" t="s">
        <v>546</v>
      </c>
      <c r="DA19" s="668"/>
      <c r="DB19" s="668"/>
      <c r="DC19" s="668"/>
      <c r="DD19" s="674" t="s">
        <v>144</v>
      </c>
      <c r="DE19" s="666"/>
      <c r="DF19" s="666"/>
      <c r="DG19" s="666"/>
      <c r="DH19" s="666"/>
      <c r="DI19" s="666"/>
      <c r="DJ19" s="666"/>
      <c r="DK19" s="666"/>
      <c r="DL19" s="666"/>
      <c r="DM19" s="666"/>
      <c r="DN19" s="666"/>
      <c r="DO19" s="666"/>
      <c r="DP19" s="667"/>
      <c r="DQ19" s="674" t="s">
        <v>532</v>
      </c>
      <c r="DR19" s="666"/>
      <c r="DS19" s="666"/>
      <c r="DT19" s="666"/>
      <c r="DU19" s="666"/>
      <c r="DV19" s="666"/>
      <c r="DW19" s="666"/>
      <c r="DX19" s="666"/>
      <c r="DY19" s="666"/>
      <c r="DZ19" s="666"/>
      <c r="EA19" s="666"/>
      <c r="EB19" s="666"/>
      <c r="EC19" s="675"/>
    </row>
    <row r="20" spans="2:133" ht="11.25" customHeight="1" x14ac:dyDescent="0.15">
      <c r="B20" s="662" t="s">
        <v>252</v>
      </c>
      <c r="C20" s="663"/>
      <c r="D20" s="663"/>
      <c r="E20" s="663"/>
      <c r="F20" s="663"/>
      <c r="G20" s="663"/>
      <c r="H20" s="663"/>
      <c r="I20" s="663"/>
      <c r="J20" s="663"/>
      <c r="K20" s="663"/>
      <c r="L20" s="663"/>
      <c r="M20" s="663"/>
      <c r="N20" s="663"/>
      <c r="O20" s="663"/>
      <c r="P20" s="663"/>
      <c r="Q20" s="664"/>
      <c r="R20" s="665">
        <v>1900</v>
      </c>
      <c r="S20" s="666"/>
      <c r="T20" s="666"/>
      <c r="U20" s="666"/>
      <c r="V20" s="666"/>
      <c r="W20" s="666"/>
      <c r="X20" s="666"/>
      <c r="Y20" s="667"/>
      <c r="Z20" s="668">
        <v>0</v>
      </c>
      <c r="AA20" s="668"/>
      <c r="AB20" s="668"/>
      <c r="AC20" s="668"/>
      <c r="AD20" s="669">
        <v>1900</v>
      </c>
      <c r="AE20" s="669"/>
      <c r="AF20" s="669"/>
      <c r="AG20" s="669"/>
      <c r="AH20" s="669"/>
      <c r="AI20" s="669"/>
      <c r="AJ20" s="669"/>
      <c r="AK20" s="669"/>
      <c r="AL20" s="670">
        <v>0</v>
      </c>
      <c r="AM20" s="671"/>
      <c r="AN20" s="671"/>
      <c r="AO20" s="672"/>
      <c r="AP20" s="662" t="s">
        <v>547</v>
      </c>
      <c r="AQ20" s="663"/>
      <c r="AR20" s="663"/>
      <c r="AS20" s="663"/>
      <c r="AT20" s="663"/>
      <c r="AU20" s="663"/>
      <c r="AV20" s="663"/>
      <c r="AW20" s="663"/>
      <c r="AX20" s="663"/>
      <c r="AY20" s="663"/>
      <c r="AZ20" s="663"/>
      <c r="BA20" s="663"/>
      <c r="BB20" s="663"/>
      <c r="BC20" s="663"/>
      <c r="BD20" s="663"/>
      <c r="BE20" s="663"/>
      <c r="BF20" s="664"/>
      <c r="BG20" s="665" t="s">
        <v>537</v>
      </c>
      <c r="BH20" s="666"/>
      <c r="BI20" s="666"/>
      <c r="BJ20" s="666"/>
      <c r="BK20" s="666"/>
      <c r="BL20" s="666"/>
      <c r="BM20" s="666"/>
      <c r="BN20" s="667"/>
      <c r="BO20" s="668" t="s">
        <v>532</v>
      </c>
      <c r="BP20" s="668"/>
      <c r="BQ20" s="668"/>
      <c r="BR20" s="668"/>
      <c r="BS20" s="669" t="s">
        <v>532</v>
      </c>
      <c r="BT20" s="669"/>
      <c r="BU20" s="669"/>
      <c r="BV20" s="669"/>
      <c r="BW20" s="669"/>
      <c r="BX20" s="669"/>
      <c r="BY20" s="669"/>
      <c r="BZ20" s="669"/>
      <c r="CA20" s="669"/>
      <c r="CB20" s="673"/>
      <c r="CD20" s="680" t="s">
        <v>253</v>
      </c>
      <c r="CE20" s="681"/>
      <c r="CF20" s="681"/>
      <c r="CG20" s="681"/>
      <c r="CH20" s="681"/>
      <c r="CI20" s="681"/>
      <c r="CJ20" s="681"/>
      <c r="CK20" s="681"/>
      <c r="CL20" s="681"/>
      <c r="CM20" s="681"/>
      <c r="CN20" s="681"/>
      <c r="CO20" s="681"/>
      <c r="CP20" s="681"/>
      <c r="CQ20" s="682"/>
      <c r="CR20" s="665">
        <v>6738709</v>
      </c>
      <c r="CS20" s="666"/>
      <c r="CT20" s="666"/>
      <c r="CU20" s="666"/>
      <c r="CV20" s="666"/>
      <c r="CW20" s="666"/>
      <c r="CX20" s="666"/>
      <c r="CY20" s="667"/>
      <c r="CZ20" s="668">
        <v>100</v>
      </c>
      <c r="DA20" s="668"/>
      <c r="DB20" s="668"/>
      <c r="DC20" s="668"/>
      <c r="DD20" s="674">
        <v>406916</v>
      </c>
      <c r="DE20" s="666"/>
      <c r="DF20" s="666"/>
      <c r="DG20" s="666"/>
      <c r="DH20" s="666"/>
      <c r="DI20" s="666"/>
      <c r="DJ20" s="666"/>
      <c r="DK20" s="666"/>
      <c r="DL20" s="666"/>
      <c r="DM20" s="666"/>
      <c r="DN20" s="666"/>
      <c r="DO20" s="666"/>
      <c r="DP20" s="667"/>
      <c r="DQ20" s="674">
        <v>4391795</v>
      </c>
      <c r="DR20" s="666"/>
      <c r="DS20" s="666"/>
      <c r="DT20" s="666"/>
      <c r="DU20" s="666"/>
      <c r="DV20" s="666"/>
      <c r="DW20" s="666"/>
      <c r="DX20" s="666"/>
      <c r="DY20" s="666"/>
      <c r="DZ20" s="666"/>
      <c r="EA20" s="666"/>
      <c r="EB20" s="666"/>
      <c r="EC20" s="675"/>
    </row>
    <row r="21" spans="2:133" ht="11.25" customHeight="1" x14ac:dyDescent="0.15">
      <c r="B21" s="662" t="s">
        <v>254</v>
      </c>
      <c r="C21" s="663"/>
      <c r="D21" s="663"/>
      <c r="E21" s="663"/>
      <c r="F21" s="663"/>
      <c r="G21" s="663"/>
      <c r="H21" s="663"/>
      <c r="I21" s="663"/>
      <c r="J21" s="663"/>
      <c r="K21" s="663"/>
      <c r="L21" s="663"/>
      <c r="M21" s="663"/>
      <c r="N21" s="663"/>
      <c r="O21" s="663"/>
      <c r="P21" s="663"/>
      <c r="Q21" s="664"/>
      <c r="R21" s="665">
        <v>898</v>
      </c>
      <c r="S21" s="666"/>
      <c r="T21" s="666"/>
      <c r="U21" s="666"/>
      <c r="V21" s="666"/>
      <c r="W21" s="666"/>
      <c r="X21" s="666"/>
      <c r="Y21" s="667"/>
      <c r="Z21" s="668">
        <v>0</v>
      </c>
      <c r="AA21" s="668"/>
      <c r="AB21" s="668"/>
      <c r="AC21" s="668"/>
      <c r="AD21" s="669">
        <v>898</v>
      </c>
      <c r="AE21" s="669"/>
      <c r="AF21" s="669"/>
      <c r="AG21" s="669"/>
      <c r="AH21" s="669"/>
      <c r="AI21" s="669"/>
      <c r="AJ21" s="669"/>
      <c r="AK21" s="669"/>
      <c r="AL21" s="670">
        <v>0</v>
      </c>
      <c r="AM21" s="671"/>
      <c r="AN21" s="671"/>
      <c r="AO21" s="672"/>
      <c r="AP21" s="684" t="s">
        <v>548</v>
      </c>
      <c r="AQ21" s="685"/>
      <c r="AR21" s="685"/>
      <c r="AS21" s="685"/>
      <c r="AT21" s="685"/>
      <c r="AU21" s="685"/>
      <c r="AV21" s="685"/>
      <c r="AW21" s="685"/>
      <c r="AX21" s="685"/>
      <c r="AY21" s="685"/>
      <c r="AZ21" s="685"/>
      <c r="BA21" s="685"/>
      <c r="BB21" s="685"/>
      <c r="BC21" s="685"/>
      <c r="BD21" s="685"/>
      <c r="BE21" s="685"/>
      <c r="BF21" s="686"/>
      <c r="BG21" s="665" t="s">
        <v>532</v>
      </c>
      <c r="BH21" s="666"/>
      <c r="BI21" s="666"/>
      <c r="BJ21" s="666"/>
      <c r="BK21" s="666"/>
      <c r="BL21" s="666"/>
      <c r="BM21" s="666"/>
      <c r="BN21" s="667"/>
      <c r="BO21" s="668" t="s">
        <v>532</v>
      </c>
      <c r="BP21" s="668"/>
      <c r="BQ21" s="668"/>
      <c r="BR21" s="668"/>
      <c r="BS21" s="669" t="s">
        <v>532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549</v>
      </c>
      <c r="C22" s="704"/>
      <c r="D22" s="704"/>
      <c r="E22" s="704"/>
      <c r="F22" s="704"/>
      <c r="G22" s="704"/>
      <c r="H22" s="704"/>
      <c r="I22" s="704"/>
      <c r="J22" s="704"/>
      <c r="K22" s="704"/>
      <c r="L22" s="704"/>
      <c r="M22" s="704"/>
      <c r="N22" s="704"/>
      <c r="O22" s="704"/>
      <c r="P22" s="704"/>
      <c r="Q22" s="705"/>
      <c r="R22" s="665">
        <v>22890</v>
      </c>
      <c r="S22" s="666"/>
      <c r="T22" s="666"/>
      <c r="U22" s="666"/>
      <c r="V22" s="666"/>
      <c r="W22" s="666"/>
      <c r="X22" s="666"/>
      <c r="Y22" s="667"/>
      <c r="Z22" s="668">
        <v>0.3</v>
      </c>
      <c r="AA22" s="668"/>
      <c r="AB22" s="668"/>
      <c r="AC22" s="668"/>
      <c r="AD22" s="669">
        <v>22890</v>
      </c>
      <c r="AE22" s="669"/>
      <c r="AF22" s="669"/>
      <c r="AG22" s="669"/>
      <c r="AH22" s="669"/>
      <c r="AI22" s="669"/>
      <c r="AJ22" s="669"/>
      <c r="AK22" s="669"/>
      <c r="AL22" s="670">
        <v>0.5</v>
      </c>
      <c r="AM22" s="671"/>
      <c r="AN22" s="671"/>
      <c r="AO22" s="672"/>
      <c r="AP22" s="684" t="s">
        <v>550</v>
      </c>
      <c r="AQ22" s="685"/>
      <c r="AR22" s="685"/>
      <c r="AS22" s="685"/>
      <c r="AT22" s="685"/>
      <c r="AU22" s="685"/>
      <c r="AV22" s="685"/>
      <c r="AW22" s="685"/>
      <c r="AX22" s="685"/>
      <c r="AY22" s="685"/>
      <c r="AZ22" s="685"/>
      <c r="BA22" s="685"/>
      <c r="BB22" s="685"/>
      <c r="BC22" s="685"/>
      <c r="BD22" s="685"/>
      <c r="BE22" s="685"/>
      <c r="BF22" s="686"/>
      <c r="BG22" s="665" t="s">
        <v>144</v>
      </c>
      <c r="BH22" s="666"/>
      <c r="BI22" s="666"/>
      <c r="BJ22" s="666"/>
      <c r="BK22" s="666"/>
      <c r="BL22" s="666"/>
      <c r="BM22" s="666"/>
      <c r="BN22" s="667"/>
      <c r="BO22" s="668" t="s">
        <v>532</v>
      </c>
      <c r="BP22" s="668"/>
      <c r="BQ22" s="668"/>
      <c r="BR22" s="668"/>
      <c r="BS22" s="669" t="s">
        <v>551</v>
      </c>
      <c r="BT22" s="669"/>
      <c r="BU22" s="669"/>
      <c r="BV22" s="669"/>
      <c r="BW22" s="669"/>
      <c r="BX22" s="669"/>
      <c r="BY22" s="669"/>
      <c r="BZ22" s="669"/>
      <c r="CA22" s="669"/>
      <c r="CB22" s="673"/>
      <c r="CD22" s="647" t="s">
        <v>255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256</v>
      </c>
      <c r="C23" s="663"/>
      <c r="D23" s="663"/>
      <c r="E23" s="663"/>
      <c r="F23" s="663"/>
      <c r="G23" s="663"/>
      <c r="H23" s="663"/>
      <c r="I23" s="663"/>
      <c r="J23" s="663"/>
      <c r="K23" s="663"/>
      <c r="L23" s="663"/>
      <c r="M23" s="663"/>
      <c r="N23" s="663"/>
      <c r="O23" s="663"/>
      <c r="P23" s="663"/>
      <c r="Q23" s="664"/>
      <c r="R23" s="665">
        <v>243371</v>
      </c>
      <c r="S23" s="666"/>
      <c r="T23" s="666"/>
      <c r="U23" s="666"/>
      <c r="V23" s="666"/>
      <c r="W23" s="666"/>
      <c r="X23" s="666"/>
      <c r="Y23" s="667"/>
      <c r="Z23" s="668">
        <v>3.4</v>
      </c>
      <c r="AA23" s="668"/>
      <c r="AB23" s="668"/>
      <c r="AC23" s="668"/>
      <c r="AD23" s="669">
        <v>163710</v>
      </c>
      <c r="AE23" s="669"/>
      <c r="AF23" s="669"/>
      <c r="AG23" s="669"/>
      <c r="AH23" s="669"/>
      <c r="AI23" s="669"/>
      <c r="AJ23" s="669"/>
      <c r="AK23" s="669"/>
      <c r="AL23" s="670">
        <v>3.8</v>
      </c>
      <c r="AM23" s="671"/>
      <c r="AN23" s="671"/>
      <c r="AO23" s="672"/>
      <c r="AP23" s="684" t="s">
        <v>552</v>
      </c>
      <c r="AQ23" s="685"/>
      <c r="AR23" s="685"/>
      <c r="AS23" s="685"/>
      <c r="AT23" s="685"/>
      <c r="AU23" s="685"/>
      <c r="AV23" s="685"/>
      <c r="AW23" s="685"/>
      <c r="AX23" s="685"/>
      <c r="AY23" s="685"/>
      <c r="AZ23" s="685"/>
      <c r="BA23" s="685"/>
      <c r="BB23" s="685"/>
      <c r="BC23" s="685"/>
      <c r="BD23" s="685"/>
      <c r="BE23" s="685"/>
      <c r="BF23" s="686"/>
      <c r="BG23" s="665" t="s">
        <v>532</v>
      </c>
      <c r="BH23" s="666"/>
      <c r="BI23" s="666"/>
      <c r="BJ23" s="666"/>
      <c r="BK23" s="666"/>
      <c r="BL23" s="666"/>
      <c r="BM23" s="666"/>
      <c r="BN23" s="667"/>
      <c r="BO23" s="668" t="s">
        <v>532</v>
      </c>
      <c r="BP23" s="668"/>
      <c r="BQ23" s="668"/>
      <c r="BR23" s="668"/>
      <c r="BS23" s="669" t="s">
        <v>532</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257</v>
      </c>
      <c r="CS23" s="648"/>
      <c r="CT23" s="648"/>
      <c r="CU23" s="648"/>
      <c r="CV23" s="648"/>
      <c r="CW23" s="648"/>
      <c r="CX23" s="648"/>
      <c r="CY23" s="649"/>
      <c r="CZ23" s="647" t="s">
        <v>553</v>
      </c>
      <c r="DA23" s="648"/>
      <c r="DB23" s="648"/>
      <c r="DC23" s="649"/>
      <c r="DD23" s="647" t="s">
        <v>554</v>
      </c>
      <c r="DE23" s="648"/>
      <c r="DF23" s="648"/>
      <c r="DG23" s="648"/>
      <c r="DH23" s="648"/>
      <c r="DI23" s="648"/>
      <c r="DJ23" s="648"/>
      <c r="DK23" s="649"/>
      <c r="DL23" s="696" t="s">
        <v>258</v>
      </c>
      <c r="DM23" s="697"/>
      <c r="DN23" s="697"/>
      <c r="DO23" s="697"/>
      <c r="DP23" s="697"/>
      <c r="DQ23" s="697"/>
      <c r="DR23" s="697"/>
      <c r="DS23" s="697"/>
      <c r="DT23" s="697"/>
      <c r="DU23" s="697"/>
      <c r="DV23" s="698"/>
      <c r="DW23" s="647" t="s">
        <v>259</v>
      </c>
      <c r="DX23" s="648"/>
      <c r="DY23" s="648"/>
      <c r="DZ23" s="648"/>
      <c r="EA23" s="648"/>
      <c r="EB23" s="648"/>
      <c r="EC23" s="649"/>
    </row>
    <row r="24" spans="2:133" ht="11.25" customHeight="1" x14ac:dyDescent="0.15">
      <c r="B24" s="662" t="s">
        <v>555</v>
      </c>
      <c r="C24" s="663"/>
      <c r="D24" s="663"/>
      <c r="E24" s="663"/>
      <c r="F24" s="663"/>
      <c r="G24" s="663"/>
      <c r="H24" s="663"/>
      <c r="I24" s="663"/>
      <c r="J24" s="663"/>
      <c r="K24" s="663"/>
      <c r="L24" s="663"/>
      <c r="M24" s="663"/>
      <c r="N24" s="663"/>
      <c r="O24" s="663"/>
      <c r="P24" s="663"/>
      <c r="Q24" s="664"/>
      <c r="R24" s="665">
        <v>163710</v>
      </c>
      <c r="S24" s="666"/>
      <c r="T24" s="666"/>
      <c r="U24" s="666"/>
      <c r="V24" s="666"/>
      <c r="W24" s="666"/>
      <c r="X24" s="666"/>
      <c r="Y24" s="667"/>
      <c r="Z24" s="668">
        <v>2.2999999999999998</v>
      </c>
      <c r="AA24" s="668"/>
      <c r="AB24" s="668"/>
      <c r="AC24" s="668"/>
      <c r="AD24" s="669">
        <v>163710</v>
      </c>
      <c r="AE24" s="669"/>
      <c r="AF24" s="669"/>
      <c r="AG24" s="669"/>
      <c r="AH24" s="669"/>
      <c r="AI24" s="669"/>
      <c r="AJ24" s="669"/>
      <c r="AK24" s="669"/>
      <c r="AL24" s="670">
        <v>3.8</v>
      </c>
      <c r="AM24" s="671"/>
      <c r="AN24" s="671"/>
      <c r="AO24" s="672"/>
      <c r="AP24" s="684" t="s">
        <v>556</v>
      </c>
      <c r="AQ24" s="685"/>
      <c r="AR24" s="685"/>
      <c r="AS24" s="685"/>
      <c r="AT24" s="685"/>
      <c r="AU24" s="685"/>
      <c r="AV24" s="685"/>
      <c r="AW24" s="685"/>
      <c r="AX24" s="685"/>
      <c r="AY24" s="685"/>
      <c r="AZ24" s="685"/>
      <c r="BA24" s="685"/>
      <c r="BB24" s="685"/>
      <c r="BC24" s="685"/>
      <c r="BD24" s="685"/>
      <c r="BE24" s="685"/>
      <c r="BF24" s="686"/>
      <c r="BG24" s="665" t="s">
        <v>526</v>
      </c>
      <c r="BH24" s="666"/>
      <c r="BI24" s="666"/>
      <c r="BJ24" s="666"/>
      <c r="BK24" s="666"/>
      <c r="BL24" s="666"/>
      <c r="BM24" s="666"/>
      <c r="BN24" s="667"/>
      <c r="BO24" s="668" t="s">
        <v>532</v>
      </c>
      <c r="BP24" s="668"/>
      <c r="BQ24" s="668"/>
      <c r="BR24" s="668"/>
      <c r="BS24" s="669" t="s">
        <v>532</v>
      </c>
      <c r="BT24" s="669"/>
      <c r="BU24" s="669"/>
      <c r="BV24" s="669"/>
      <c r="BW24" s="669"/>
      <c r="BX24" s="669"/>
      <c r="BY24" s="669"/>
      <c r="BZ24" s="669"/>
      <c r="CA24" s="669"/>
      <c r="CB24" s="673"/>
      <c r="CD24" s="676" t="s">
        <v>260</v>
      </c>
      <c r="CE24" s="677"/>
      <c r="CF24" s="677"/>
      <c r="CG24" s="677"/>
      <c r="CH24" s="677"/>
      <c r="CI24" s="677"/>
      <c r="CJ24" s="677"/>
      <c r="CK24" s="677"/>
      <c r="CL24" s="677"/>
      <c r="CM24" s="677"/>
      <c r="CN24" s="677"/>
      <c r="CO24" s="677"/>
      <c r="CP24" s="677"/>
      <c r="CQ24" s="678"/>
      <c r="CR24" s="654">
        <v>2971353</v>
      </c>
      <c r="CS24" s="655"/>
      <c r="CT24" s="655"/>
      <c r="CU24" s="655"/>
      <c r="CV24" s="655"/>
      <c r="CW24" s="655"/>
      <c r="CX24" s="655"/>
      <c r="CY24" s="656"/>
      <c r="CZ24" s="659">
        <v>44.1</v>
      </c>
      <c r="DA24" s="660"/>
      <c r="DB24" s="660"/>
      <c r="DC24" s="679"/>
      <c r="DD24" s="706">
        <v>1960400</v>
      </c>
      <c r="DE24" s="655"/>
      <c r="DF24" s="655"/>
      <c r="DG24" s="655"/>
      <c r="DH24" s="655"/>
      <c r="DI24" s="655"/>
      <c r="DJ24" s="655"/>
      <c r="DK24" s="656"/>
      <c r="DL24" s="706">
        <v>1922655</v>
      </c>
      <c r="DM24" s="655"/>
      <c r="DN24" s="655"/>
      <c r="DO24" s="655"/>
      <c r="DP24" s="655"/>
      <c r="DQ24" s="655"/>
      <c r="DR24" s="655"/>
      <c r="DS24" s="655"/>
      <c r="DT24" s="655"/>
      <c r="DU24" s="655"/>
      <c r="DV24" s="656"/>
      <c r="DW24" s="659">
        <v>43</v>
      </c>
      <c r="DX24" s="660"/>
      <c r="DY24" s="660"/>
      <c r="DZ24" s="660"/>
      <c r="EA24" s="660"/>
      <c r="EB24" s="660"/>
      <c r="EC24" s="661"/>
    </row>
    <row r="25" spans="2:133" ht="11.25" customHeight="1" x14ac:dyDescent="0.15">
      <c r="B25" s="662" t="s">
        <v>557</v>
      </c>
      <c r="C25" s="663"/>
      <c r="D25" s="663"/>
      <c r="E25" s="663"/>
      <c r="F25" s="663"/>
      <c r="G25" s="663"/>
      <c r="H25" s="663"/>
      <c r="I25" s="663"/>
      <c r="J25" s="663"/>
      <c r="K25" s="663"/>
      <c r="L25" s="663"/>
      <c r="M25" s="663"/>
      <c r="N25" s="663"/>
      <c r="O25" s="663"/>
      <c r="P25" s="663"/>
      <c r="Q25" s="664"/>
      <c r="R25" s="665">
        <v>79661</v>
      </c>
      <c r="S25" s="666"/>
      <c r="T25" s="666"/>
      <c r="U25" s="666"/>
      <c r="V25" s="666"/>
      <c r="W25" s="666"/>
      <c r="X25" s="666"/>
      <c r="Y25" s="667"/>
      <c r="Z25" s="668">
        <v>1.1000000000000001</v>
      </c>
      <c r="AA25" s="668"/>
      <c r="AB25" s="668"/>
      <c r="AC25" s="668"/>
      <c r="AD25" s="669" t="s">
        <v>532</v>
      </c>
      <c r="AE25" s="669"/>
      <c r="AF25" s="669"/>
      <c r="AG25" s="669"/>
      <c r="AH25" s="669"/>
      <c r="AI25" s="669"/>
      <c r="AJ25" s="669"/>
      <c r="AK25" s="669"/>
      <c r="AL25" s="670" t="s">
        <v>532</v>
      </c>
      <c r="AM25" s="671"/>
      <c r="AN25" s="671"/>
      <c r="AO25" s="672"/>
      <c r="AP25" s="684" t="s">
        <v>558</v>
      </c>
      <c r="AQ25" s="685"/>
      <c r="AR25" s="685"/>
      <c r="AS25" s="685"/>
      <c r="AT25" s="685"/>
      <c r="AU25" s="685"/>
      <c r="AV25" s="685"/>
      <c r="AW25" s="685"/>
      <c r="AX25" s="685"/>
      <c r="AY25" s="685"/>
      <c r="AZ25" s="685"/>
      <c r="BA25" s="685"/>
      <c r="BB25" s="685"/>
      <c r="BC25" s="685"/>
      <c r="BD25" s="685"/>
      <c r="BE25" s="685"/>
      <c r="BF25" s="686"/>
      <c r="BG25" s="665" t="s">
        <v>559</v>
      </c>
      <c r="BH25" s="666"/>
      <c r="BI25" s="666"/>
      <c r="BJ25" s="666"/>
      <c r="BK25" s="666"/>
      <c r="BL25" s="666"/>
      <c r="BM25" s="666"/>
      <c r="BN25" s="667"/>
      <c r="BO25" s="668" t="s">
        <v>551</v>
      </c>
      <c r="BP25" s="668"/>
      <c r="BQ25" s="668"/>
      <c r="BR25" s="668"/>
      <c r="BS25" s="669" t="s">
        <v>532</v>
      </c>
      <c r="BT25" s="669"/>
      <c r="BU25" s="669"/>
      <c r="BV25" s="669"/>
      <c r="BW25" s="669"/>
      <c r="BX25" s="669"/>
      <c r="BY25" s="669"/>
      <c r="BZ25" s="669"/>
      <c r="CA25" s="669"/>
      <c r="CB25" s="673"/>
      <c r="CD25" s="680" t="s">
        <v>560</v>
      </c>
      <c r="CE25" s="681"/>
      <c r="CF25" s="681"/>
      <c r="CG25" s="681"/>
      <c r="CH25" s="681"/>
      <c r="CI25" s="681"/>
      <c r="CJ25" s="681"/>
      <c r="CK25" s="681"/>
      <c r="CL25" s="681"/>
      <c r="CM25" s="681"/>
      <c r="CN25" s="681"/>
      <c r="CO25" s="681"/>
      <c r="CP25" s="681"/>
      <c r="CQ25" s="682"/>
      <c r="CR25" s="665">
        <v>1463656</v>
      </c>
      <c r="CS25" s="699"/>
      <c r="CT25" s="699"/>
      <c r="CU25" s="699"/>
      <c r="CV25" s="699"/>
      <c r="CW25" s="699"/>
      <c r="CX25" s="699"/>
      <c r="CY25" s="700"/>
      <c r="CZ25" s="670">
        <v>21.7</v>
      </c>
      <c r="DA25" s="701"/>
      <c r="DB25" s="701"/>
      <c r="DC25" s="707"/>
      <c r="DD25" s="674">
        <v>1359125</v>
      </c>
      <c r="DE25" s="699"/>
      <c r="DF25" s="699"/>
      <c r="DG25" s="699"/>
      <c r="DH25" s="699"/>
      <c r="DI25" s="699"/>
      <c r="DJ25" s="699"/>
      <c r="DK25" s="700"/>
      <c r="DL25" s="674">
        <v>1321628</v>
      </c>
      <c r="DM25" s="699"/>
      <c r="DN25" s="699"/>
      <c r="DO25" s="699"/>
      <c r="DP25" s="699"/>
      <c r="DQ25" s="699"/>
      <c r="DR25" s="699"/>
      <c r="DS25" s="699"/>
      <c r="DT25" s="699"/>
      <c r="DU25" s="699"/>
      <c r="DV25" s="700"/>
      <c r="DW25" s="670">
        <v>29.6</v>
      </c>
      <c r="DX25" s="701"/>
      <c r="DY25" s="701"/>
      <c r="DZ25" s="701"/>
      <c r="EA25" s="701"/>
      <c r="EB25" s="701"/>
      <c r="EC25" s="702"/>
    </row>
    <row r="26" spans="2:133" ht="11.25" customHeight="1" x14ac:dyDescent="0.15">
      <c r="B26" s="662" t="s">
        <v>561</v>
      </c>
      <c r="C26" s="663"/>
      <c r="D26" s="663"/>
      <c r="E26" s="663"/>
      <c r="F26" s="663"/>
      <c r="G26" s="663"/>
      <c r="H26" s="663"/>
      <c r="I26" s="663"/>
      <c r="J26" s="663"/>
      <c r="K26" s="663"/>
      <c r="L26" s="663"/>
      <c r="M26" s="663"/>
      <c r="N26" s="663"/>
      <c r="O26" s="663"/>
      <c r="P26" s="663"/>
      <c r="Q26" s="664"/>
      <c r="R26" s="665" t="s">
        <v>532</v>
      </c>
      <c r="S26" s="666"/>
      <c r="T26" s="666"/>
      <c r="U26" s="666"/>
      <c r="V26" s="666"/>
      <c r="W26" s="666"/>
      <c r="X26" s="666"/>
      <c r="Y26" s="667"/>
      <c r="Z26" s="668" t="s">
        <v>532</v>
      </c>
      <c r="AA26" s="668"/>
      <c r="AB26" s="668"/>
      <c r="AC26" s="668"/>
      <c r="AD26" s="669" t="s">
        <v>532</v>
      </c>
      <c r="AE26" s="669"/>
      <c r="AF26" s="669"/>
      <c r="AG26" s="669"/>
      <c r="AH26" s="669"/>
      <c r="AI26" s="669"/>
      <c r="AJ26" s="669"/>
      <c r="AK26" s="669"/>
      <c r="AL26" s="670" t="s">
        <v>532</v>
      </c>
      <c r="AM26" s="671"/>
      <c r="AN26" s="671"/>
      <c r="AO26" s="672"/>
      <c r="AP26" s="684" t="s">
        <v>261</v>
      </c>
      <c r="AQ26" s="708"/>
      <c r="AR26" s="708"/>
      <c r="AS26" s="708"/>
      <c r="AT26" s="708"/>
      <c r="AU26" s="708"/>
      <c r="AV26" s="708"/>
      <c r="AW26" s="708"/>
      <c r="AX26" s="708"/>
      <c r="AY26" s="708"/>
      <c r="AZ26" s="708"/>
      <c r="BA26" s="708"/>
      <c r="BB26" s="708"/>
      <c r="BC26" s="708"/>
      <c r="BD26" s="708"/>
      <c r="BE26" s="708"/>
      <c r="BF26" s="686"/>
      <c r="BG26" s="665" t="s">
        <v>532</v>
      </c>
      <c r="BH26" s="666"/>
      <c r="BI26" s="666"/>
      <c r="BJ26" s="666"/>
      <c r="BK26" s="666"/>
      <c r="BL26" s="666"/>
      <c r="BM26" s="666"/>
      <c r="BN26" s="667"/>
      <c r="BO26" s="668" t="s">
        <v>532</v>
      </c>
      <c r="BP26" s="668"/>
      <c r="BQ26" s="668"/>
      <c r="BR26" s="668"/>
      <c r="BS26" s="669" t="s">
        <v>530</v>
      </c>
      <c r="BT26" s="669"/>
      <c r="BU26" s="669"/>
      <c r="BV26" s="669"/>
      <c r="BW26" s="669"/>
      <c r="BX26" s="669"/>
      <c r="BY26" s="669"/>
      <c r="BZ26" s="669"/>
      <c r="CA26" s="669"/>
      <c r="CB26" s="673"/>
      <c r="CD26" s="680" t="s">
        <v>262</v>
      </c>
      <c r="CE26" s="681"/>
      <c r="CF26" s="681"/>
      <c r="CG26" s="681"/>
      <c r="CH26" s="681"/>
      <c r="CI26" s="681"/>
      <c r="CJ26" s="681"/>
      <c r="CK26" s="681"/>
      <c r="CL26" s="681"/>
      <c r="CM26" s="681"/>
      <c r="CN26" s="681"/>
      <c r="CO26" s="681"/>
      <c r="CP26" s="681"/>
      <c r="CQ26" s="682"/>
      <c r="CR26" s="665">
        <v>946915</v>
      </c>
      <c r="CS26" s="666"/>
      <c r="CT26" s="666"/>
      <c r="CU26" s="666"/>
      <c r="CV26" s="666"/>
      <c r="CW26" s="666"/>
      <c r="CX26" s="666"/>
      <c r="CY26" s="667"/>
      <c r="CZ26" s="670">
        <v>14.1</v>
      </c>
      <c r="DA26" s="701"/>
      <c r="DB26" s="701"/>
      <c r="DC26" s="707"/>
      <c r="DD26" s="674">
        <v>881684</v>
      </c>
      <c r="DE26" s="666"/>
      <c r="DF26" s="666"/>
      <c r="DG26" s="666"/>
      <c r="DH26" s="666"/>
      <c r="DI26" s="666"/>
      <c r="DJ26" s="666"/>
      <c r="DK26" s="667"/>
      <c r="DL26" s="674" t="s">
        <v>532</v>
      </c>
      <c r="DM26" s="666"/>
      <c r="DN26" s="666"/>
      <c r="DO26" s="666"/>
      <c r="DP26" s="666"/>
      <c r="DQ26" s="666"/>
      <c r="DR26" s="666"/>
      <c r="DS26" s="666"/>
      <c r="DT26" s="666"/>
      <c r="DU26" s="666"/>
      <c r="DV26" s="667"/>
      <c r="DW26" s="670" t="s">
        <v>532</v>
      </c>
      <c r="DX26" s="701"/>
      <c r="DY26" s="701"/>
      <c r="DZ26" s="701"/>
      <c r="EA26" s="701"/>
      <c r="EB26" s="701"/>
      <c r="EC26" s="702"/>
    </row>
    <row r="27" spans="2:133" ht="11.25" customHeight="1" x14ac:dyDescent="0.15">
      <c r="B27" s="662" t="s">
        <v>562</v>
      </c>
      <c r="C27" s="663"/>
      <c r="D27" s="663"/>
      <c r="E27" s="663"/>
      <c r="F27" s="663"/>
      <c r="G27" s="663"/>
      <c r="H27" s="663"/>
      <c r="I27" s="663"/>
      <c r="J27" s="663"/>
      <c r="K27" s="663"/>
      <c r="L27" s="663"/>
      <c r="M27" s="663"/>
      <c r="N27" s="663"/>
      <c r="O27" s="663"/>
      <c r="P27" s="663"/>
      <c r="Q27" s="664"/>
      <c r="R27" s="665">
        <v>4356457</v>
      </c>
      <c r="S27" s="666"/>
      <c r="T27" s="666"/>
      <c r="U27" s="666"/>
      <c r="V27" s="666"/>
      <c r="W27" s="666"/>
      <c r="X27" s="666"/>
      <c r="Y27" s="667"/>
      <c r="Z27" s="668">
        <v>60.5</v>
      </c>
      <c r="AA27" s="668"/>
      <c r="AB27" s="668"/>
      <c r="AC27" s="668"/>
      <c r="AD27" s="669">
        <v>4276796</v>
      </c>
      <c r="AE27" s="669"/>
      <c r="AF27" s="669"/>
      <c r="AG27" s="669"/>
      <c r="AH27" s="669"/>
      <c r="AI27" s="669"/>
      <c r="AJ27" s="669"/>
      <c r="AK27" s="669"/>
      <c r="AL27" s="670">
        <v>99.699996948242188</v>
      </c>
      <c r="AM27" s="671"/>
      <c r="AN27" s="671"/>
      <c r="AO27" s="672"/>
      <c r="AP27" s="662" t="s">
        <v>263</v>
      </c>
      <c r="AQ27" s="663"/>
      <c r="AR27" s="663"/>
      <c r="AS27" s="663"/>
      <c r="AT27" s="663"/>
      <c r="AU27" s="663"/>
      <c r="AV27" s="663"/>
      <c r="AW27" s="663"/>
      <c r="AX27" s="663"/>
      <c r="AY27" s="663"/>
      <c r="AZ27" s="663"/>
      <c r="BA27" s="663"/>
      <c r="BB27" s="663"/>
      <c r="BC27" s="663"/>
      <c r="BD27" s="663"/>
      <c r="BE27" s="663"/>
      <c r="BF27" s="664"/>
      <c r="BG27" s="665">
        <v>3451384</v>
      </c>
      <c r="BH27" s="666"/>
      <c r="BI27" s="666"/>
      <c r="BJ27" s="666"/>
      <c r="BK27" s="666"/>
      <c r="BL27" s="666"/>
      <c r="BM27" s="666"/>
      <c r="BN27" s="667"/>
      <c r="BO27" s="668">
        <v>100</v>
      </c>
      <c r="BP27" s="668"/>
      <c r="BQ27" s="668"/>
      <c r="BR27" s="668"/>
      <c r="BS27" s="669">
        <v>119157</v>
      </c>
      <c r="BT27" s="669"/>
      <c r="BU27" s="669"/>
      <c r="BV27" s="669"/>
      <c r="BW27" s="669"/>
      <c r="BX27" s="669"/>
      <c r="BY27" s="669"/>
      <c r="BZ27" s="669"/>
      <c r="CA27" s="669"/>
      <c r="CB27" s="673"/>
      <c r="CD27" s="680" t="s">
        <v>563</v>
      </c>
      <c r="CE27" s="681"/>
      <c r="CF27" s="681"/>
      <c r="CG27" s="681"/>
      <c r="CH27" s="681"/>
      <c r="CI27" s="681"/>
      <c r="CJ27" s="681"/>
      <c r="CK27" s="681"/>
      <c r="CL27" s="681"/>
      <c r="CM27" s="681"/>
      <c r="CN27" s="681"/>
      <c r="CO27" s="681"/>
      <c r="CP27" s="681"/>
      <c r="CQ27" s="682"/>
      <c r="CR27" s="665">
        <v>1109465</v>
      </c>
      <c r="CS27" s="699"/>
      <c r="CT27" s="699"/>
      <c r="CU27" s="699"/>
      <c r="CV27" s="699"/>
      <c r="CW27" s="699"/>
      <c r="CX27" s="699"/>
      <c r="CY27" s="700"/>
      <c r="CZ27" s="670">
        <v>16.5</v>
      </c>
      <c r="DA27" s="701"/>
      <c r="DB27" s="701"/>
      <c r="DC27" s="707"/>
      <c r="DD27" s="674">
        <v>203043</v>
      </c>
      <c r="DE27" s="699"/>
      <c r="DF27" s="699"/>
      <c r="DG27" s="699"/>
      <c r="DH27" s="699"/>
      <c r="DI27" s="699"/>
      <c r="DJ27" s="699"/>
      <c r="DK27" s="700"/>
      <c r="DL27" s="674">
        <v>202795</v>
      </c>
      <c r="DM27" s="699"/>
      <c r="DN27" s="699"/>
      <c r="DO27" s="699"/>
      <c r="DP27" s="699"/>
      <c r="DQ27" s="699"/>
      <c r="DR27" s="699"/>
      <c r="DS27" s="699"/>
      <c r="DT27" s="699"/>
      <c r="DU27" s="699"/>
      <c r="DV27" s="700"/>
      <c r="DW27" s="670">
        <v>4.5</v>
      </c>
      <c r="DX27" s="701"/>
      <c r="DY27" s="701"/>
      <c r="DZ27" s="701"/>
      <c r="EA27" s="701"/>
      <c r="EB27" s="701"/>
      <c r="EC27" s="702"/>
    </row>
    <row r="28" spans="2:133" ht="11.25" customHeight="1" x14ac:dyDescent="0.15">
      <c r="B28" s="662" t="s">
        <v>564</v>
      </c>
      <c r="C28" s="663"/>
      <c r="D28" s="663"/>
      <c r="E28" s="663"/>
      <c r="F28" s="663"/>
      <c r="G28" s="663"/>
      <c r="H28" s="663"/>
      <c r="I28" s="663"/>
      <c r="J28" s="663"/>
      <c r="K28" s="663"/>
      <c r="L28" s="663"/>
      <c r="M28" s="663"/>
      <c r="N28" s="663"/>
      <c r="O28" s="663"/>
      <c r="P28" s="663"/>
      <c r="Q28" s="664"/>
      <c r="R28" s="665">
        <v>1646</v>
      </c>
      <c r="S28" s="666"/>
      <c r="T28" s="666"/>
      <c r="U28" s="666"/>
      <c r="V28" s="666"/>
      <c r="W28" s="666"/>
      <c r="X28" s="666"/>
      <c r="Y28" s="667"/>
      <c r="Z28" s="668">
        <v>0</v>
      </c>
      <c r="AA28" s="668"/>
      <c r="AB28" s="668"/>
      <c r="AC28" s="668"/>
      <c r="AD28" s="669">
        <v>1646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565</v>
      </c>
      <c r="CE28" s="681"/>
      <c r="CF28" s="681"/>
      <c r="CG28" s="681"/>
      <c r="CH28" s="681"/>
      <c r="CI28" s="681"/>
      <c r="CJ28" s="681"/>
      <c r="CK28" s="681"/>
      <c r="CL28" s="681"/>
      <c r="CM28" s="681"/>
      <c r="CN28" s="681"/>
      <c r="CO28" s="681"/>
      <c r="CP28" s="681"/>
      <c r="CQ28" s="682"/>
      <c r="CR28" s="665">
        <v>398232</v>
      </c>
      <c r="CS28" s="666"/>
      <c r="CT28" s="666"/>
      <c r="CU28" s="666"/>
      <c r="CV28" s="666"/>
      <c r="CW28" s="666"/>
      <c r="CX28" s="666"/>
      <c r="CY28" s="667"/>
      <c r="CZ28" s="670">
        <v>5.9</v>
      </c>
      <c r="DA28" s="701"/>
      <c r="DB28" s="701"/>
      <c r="DC28" s="707"/>
      <c r="DD28" s="674">
        <v>398232</v>
      </c>
      <c r="DE28" s="666"/>
      <c r="DF28" s="666"/>
      <c r="DG28" s="666"/>
      <c r="DH28" s="666"/>
      <c r="DI28" s="666"/>
      <c r="DJ28" s="666"/>
      <c r="DK28" s="667"/>
      <c r="DL28" s="674">
        <v>398232</v>
      </c>
      <c r="DM28" s="666"/>
      <c r="DN28" s="666"/>
      <c r="DO28" s="666"/>
      <c r="DP28" s="666"/>
      <c r="DQ28" s="666"/>
      <c r="DR28" s="666"/>
      <c r="DS28" s="666"/>
      <c r="DT28" s="666"/>
      <c r="DU28" s="666"/>
      <c r="DV28" s="667"/>
      <c r="DW28" s="670">
        <v>8.9</v>
      </c>
      <c r="DX28" s="701"/>
      <c r="DY28" s="701"/>
      <c r="DZ28" s="701"/>
      <c r="EA28" s="701"/>
      <c r="EB28" s="701"/>
      <c r="EC28" s="702"/>
    </row>
    <row r="29" spans="2:133" ht="11.25" customHeight="1" x14ac:dyDescent="0.15">
      <c r="B29" s="662" t="s">
        <v>264</v>
      </c>
      <c r="C29" s="663"/>
      <c r="D29" s="663"/>
      <c r="E29" s="663"/>
      <c r="F29" s="663"/>
      <c r="G29" s="663"/>
      <c r="H29" s="663"/>
      <c r="I29" s="663"/>
      <c r="J29" s="663"/>
      <c r="K29" s="663"/>
      <c r="L29" s="663"/>
      <c r="M29" s="663"/>
      <c r="N29" s="663"/>
      <c r="O29" s="663"/>
      <c r="P29" s="663"/>
      <c r="Q29" s="664"/>
      <c r="R29" s="665">
        <v>97177</v>
      </c>
      <c r="S29" s="666"/>
      <c r="T29" s="666"/>
      <c r="U29" s="666"/>
      <c r="V29" s="666"/>
      <c r="W29" s="666"/>
      <c r="X29" s="666"/>
      <c r="Y29" s="667"/>
      <c r="Z29" s="668">
        <v>1.4</v>
      </c>
      <c r="AA29" s="668"/>
      <c r="AB29" s="668"/>
      <c r="AC29" s="668"/>
      <c r="AD29" s="669" t="s">
        <v>532</v>
      </c>
      <c r="AE29" s="669"/>
      <c r="AF29" s="669"/>
      <c r="AG29" s="669"/>
      <c r="AH29" s="669"/>
      <c r="AI29" s="669"/>
      <c r="AJ29" s="669"/>
      <c r="AK29" s="669"/>
      <c r="AL29" s="670" t="s">
        <v>532</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265</v>
      </c>
      <c r="CE29" s="715"/>
      <c r="CF29" s="680" t="s">
        <v>566</v>
      </c>
      <c r="CG29" s="681"/>
      <c r="CH29" s="681"/>
      <c r="CI29" s="681"/>
      <c r="CJ29" s="681"/>
      <c r="CK29" s="681"/>
      <c r="CL29" s="681"/>
      <c r="CM29" s="681"/>
      <c r="CN29" s="681"/>
      <c r="CO29" s="681"/>
      <c r="CP29" s="681"/>
      <c r="CQ29" s="682"/>
      <c r="CR29" s="665">
        <v>398060</v>
      </c>
      <c r="CS29" s="699"/>
      <c r="CT29" s="699"/>
      <c r="CU29" s="699"/>
      <c r="CV29" s="699"/>
      <c r="CW29" s="699"/>
      <c r="CX29" s="699"/>
      <c r="CY29" s="700"/>
      <c r="CZ29" s="670">
        <v>5.9</v>
      </c>
      <c r="DA29" s="701"/>
      <c r="DB29" s="701"/>
      <c r="DC29" s="707"/>
      <c r="DD29" s="674">
        <v>398060</v>
      </c>
      <c r="DE29" s="699"/>
      <c r="DF29" s="699"/>
      <c r="DG29" s="699"/>
      <c r="DH29" s="699"/>
      <c r="DI29" s="699"/>
      <c r="DJ29" s="699"/>
      <c r="DK29" s="700"/>
      <c r="DL29" s="674">
        <v>398060</v>
      </c>
      <c r="DM29" s="699"/>
      <c r="DN29" s="699"/>
      <c r="DO29" s="699"/>
      <c r="DP29" s="699"/>
      <c r="DQ29" s="699"/>
      <c r="DR29" s="699"/>
      <c r="DS29" s="699"/>
      <c r="DT29" s="699"/>
      <c r="DU29" s="699"/>
      <c r="DV29" s="700"/>
      <c r="DW29" s="670">
        <v>8.9</v>
      </c>
      <c r="DX29" s="701"/>
      <c r="DY29" s="701"/>
      <c r="DZ29" s="701"/>
      <c r="EA29" s="701"/>
      <c r="EB29" s="701"/>
      <c r="EC29" s="702"/>
    </row>
    <row r="30" spans="2:133" ht="11.25" customHeight="1" x14ac:dyDescent="0.15">
      <c r="B30" s="662" t="s">
        <v>266</v>
      </c>
      <c r="C30" s="663"/>
      <c r="D30" s="663"/>
      <c r="E30" s="663"/>
      <c r="F30" s="663"/>
      <c r="G30" s="663"/>
      <c r="H30" s="663"/>
      <c r="I30" s="663"/>
      <c r="J30" s="663"/>
      <c r="K30" s="663"/>
      <c r="L30" s="663"/>
      <c r="M30" s="663"/>
      <c r="N30" s="663"/>
      <c r="O30" s="663"/>
      <c r="P30" s="663"/>
      <c r="Q30" s="664"/>
      <c r="R30" s="665">
        <v>8055</v>
      </c>
      <c r="S30" s="666"/>
      <c r="T30" s="666"/>
      <c r="U30" s="666"/>
      <c r="V30" s="666"/>
      <c r="W30" s="666"/>
      <c r="X30" s="666"/>
      <c r="Y30" s="667"/>
      <c r="Z30" s="668">
        <v>0.1</v>
      </c>
      <c r="AA30" s="668"/>
      <c r="AB30" s="668"/>
      <c r="AC30" s="668"/>
      <c r="AD30" s="669">
        <v>5229</v>
      </c>
      <c r="AE30" s="669"/>
      <c r="AF30" s="669"/>
      <c r="AG30" s="669"/>
      <c r="AH30" s="669"/>
      <c r="AI30" s="669"/>
      <c r="AJ30" s="669"/>
      <c r="AK30" s="669"/>
      <c r="AL30" s="670">
        <v>0.1</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267</v>
      </c>
      <c r="BH30" s="712"/>
      <c r="BI30" s="712"/>
      <c r="BJ30" s="712"/>
      <c r="BK30" s="712"/>
      <c r="BL30" s="712"/>
      <c r="BM30" s="712"/>
      <c r="BN30" s="712"/>
      <c r="BO30" s="712"/>
      <c r="BP30" s="712"/>
      <c r="BQ30" s="713"/>
      <c r="BR30" s="644" t="s">
        <v>268</v>
      </c>
      <c r="BS30" s="712"/>
      <c r="BT30" s="712"/>
      <c r="BU30" s="712"/>
      <c r="BV30" s="712"/>
      <c r="BW30" s="712"/>
      <c r="BX30" s="712"/>
      <c r="BY30" s="712"/>
      <c r="BZ30" s="712"/>
      <c r="CA30" s="712"/>
      <c r="CB30" s="713"/>
      <c r="CD30" s="716"/>
      <c r="CE30" s="717"/>
      <c r="CF30" s="680" t="s">
        <v>567</v>
      </c>
      <c r="CG30" s="681"/>
      <c r="CH30" s="681"/>
      <c r="CI30" s="681"/>
      <c r="CJ30" s="681"/>
      <c r="CK30" s="681"/>
      <c r="CL30" s="681"/>
      <c r="CM30" s="681"/>
      <c r="CN30" s="681"/>
      <c r="CO30" s="681"/>
      <c r="CP30" s="681"/>
      <c r="CQ30" s="682"/>
      <c r="CR30" s="665">
        <v>380051</v>
      </c>
      <c r="CS30" s="666"/>
      <c r="CT30" s="666"/>
      <c r="CU30" s="666"/>
      <c r="CV30" s="666"/>
      <c r="CW30" s="666"/>
      <c r="CX30" s="666"/>
      <c r="CY30" s="667"/>
      <c r="CZ30" s="670">
        <v>5.6</v>
      </c>
      <c r="DA30" s="701"/>
      <c r="DB30" s="701"/>
      <c r="DC30" s="707"/>
      <c r="DD30" s="674">
        <v>380051</v>
      </c>
      <c r="DE30" s="666"/>
      <c r="DF30" s="666"/>
      <c r="DG30" s="666"/>
      <c r="DH30" s="666"/>
      <c r="DI30" s="666"/>
      <c r="DJ30" s="666"/>
      <c r="DK30" s="667"/>
      <c r="DL30" s="674">
        <v>380051</v>
      </c>
      <c r="DM30" s="666"/>
      <c r="DN30" s="666"/>
      <c r="DO30" s="666"/>
      <c r="DP30" s="666"/>
      <c r="DQ30" s="666"/>
      <c r="DR30" s="666"/>
      <c r="DS30" s="666"/>
      <c r="DT30" s="666"/>
      <c r="DU30" s="666"/>
      <c r="DV30" s="667"/>
      <c r="DW30" s="670">
        <v>8.5</v>
      </c>
      <c r="DX30" s="701"/>
      <c r="DY30" s="701"/>
      <c r="DZ30" s="701"/>
      <c r="EA30" s="701"/>
      <c r="EB30" s="701"/>
      <c r="EC30" s="702"/>
    </row>
    <row r="31" spans="2:133" ht="11.25" customHeight="1" x14ac:dyDescent="0.15">
      <c r="B31" s="662" t="s">
        <v>269</v>
      </c>
      <c r="C31" s="663"/>
      <c r="D31" s="663"/>
      <c r="E31" s="663"/>
      <c r="F31" s="663"/>
      <c r="G31" s="663"/>
      <c r="H31" s="663"/>
      <c r="I31" s="663"/>
      <c r="J31" s="663"/>
      <c r="K31" s="663"/>
      <c r="L31" s="663"/>
      <c r="M31" s="663"/>
      <c r="N31" s="663"/>
      <c r="O31" s="663"/>
      <c r="P31" s="663"/>
      <c r="Q31" s="664"/>
      <c r="R31" s="665">
        <v>5836</v>
      </c>
      <c r="S31" s="666"/>
      <c r="T31" s="666"/>
      <c r="U31" s="666"/>
      <c r="V31" s="666"/>
      <c r="W31" s="666"/>
      <c r="X31" s="666"/>
      <c r="Y31" s="667"/>
      <c r="Z31" s="668">
        <v>0.1</v>
      </c>
      <c r="AA31" s="668"/>
      <c r="AB31" s="668"/>
      <c r="AC31" s="668"/>
      <c r="AD31" s="669" t="s">
        <v>532</v>
      </c>
      <c r="AE31" s="669"/>
      <c r="AF31" s="669"/>
      <c r="AG31" s="669"/>
      <c r="AH31" s="669"/>
      <c r="AI31" s="669"/>
      <c r="AJ31" s="669"/>
      <c r="AK31" s="669"/>
      <c r="AL31" s="670" t="s">
        <v>532</v>
      </c>
      <c r="AM31" s="671"/>
      <c r="AN31" s="671"/>
      <c r="AO31" s="672"/>
      <c r="AP31" s="725" t="s">
        <v>270</v>
      </c>
      <c r="AQ31" s="726"/>
      <c r="AR31" s="726"/>
      <c r="AS31" s="726"/>
      <c r="AT31" s="731" t="s">
        <v>271</v>
      </c>
      <c r="AU31" s="360"/>
      <c r="AV31" s="360"/>
      <c r="AW31" s="360"/>
      <c r="AX31" s="651" t="s">
        <v>185</v>
      </c>
      <c r="AY31" s="652"/>
      <c r="AZ31" s="652"/>
      <c r="BA31" s="652"/>
      <c r="BB31" s="652"/>
      <c r="BC31" s="652"/>
      <c r="BD31" s="652"/>
      <c r="BE31" s="652"/>
      <c r="BF31" s="653"/>
      <c r="BG31" s="724">
        <v>99.7</v>
      </c>
      <c r="BH31" s="720"/>
      <c r="BI31" s="720"/>
      <c r="BJ31" s="720"/>
      <c r="BK31" s="720"/>
      <c r="BL31" s="720"/>
      <c r="BM31" s="660">
        <v>99</v>
      </c>
      <c r="BN31" s="720"/>
      <c r="BO31" s="720"/>
      <c r="BP31" s="720"/>
      <c r="BQ31" s="721"/>
      <c r="BR31" s="724">
        <v>99.5</v>
      </c>
      <c r="BS31" s="720"/>
      <c r="BT31" s="720"/>
      <c r="BU31" s="720"/>
      <c r="BV31" s="720"/>
      <c r="BW31" s="720"/>
      <c r="BX31" s="660">
        <v>98.6</v>
      </c>
      <c r="BY31" s="720"/>
      <c r="BZ31" s="720"/>
      <c r="CA31" s="720"/>
      <c r="CB31" s="721"/>
      <c r="CD31" s="716"/>
      <c r="CE31" s="717"/>
      <c r="CF31" s="680" t="s">
        <v>568</v>
      </c>
      <c r="CG31" s="681"/>
      <c r="CH31" s="681"/>
      <c r="CI31" s="681"/>
      <c r="CJ31" s="681"/>
      <c r="CK31" s="681"/>
      <c r="CL31" s="681"/>
      <c r="CM31" s="681"/>
      <c r="CN31" s="681"/>
      <c r="CO31" s="681"/>
      <c r="CP31" s="681"/>
      <c r="CQ31" s="682"/>
      <c r="CR31" s="665">
        <v>18009</v>
      </c>
      <c r="CS31" s="699"/>
      <c r="CT31" s="699"/>
      <c r="CU31" s="699"/>
      <c r="CV31" s="699"/>
      <c r="CW31" s="699"/>
      <c r="CX31" s="699"/>
      <c r="CY31" s="700"/>
      <c r="CZ31" s="670">
        <v>0.3</v>
      </c>
      <c r="DA31" s="701"/>
      <c r="DB31" s="701"/>
      <c r="DC31" s="707"/>
      <c r="DD31" s="674">
        <v>18009</v>
      </c>
      <c r="DE31" s="699"/>
      <c r="DF31" s="699"/>
      <c r="DG31" s="699"/>
      <c r="DH31" s="699"/>
      <c r="DI31" s="699"/>
      <c r="DJ31" s="699"/>
      <c r="DK31" s="700"/>
      <c r="DL31" s="674">
        <v>18009</v>
      </c>
      <c r="DM31" s="699"/>
      <c r="DN31" s="699"/>
      <c r="DO31" s="699"/>
      <c r="DP31" s="699"/>
      <c r="DQ31" s="699"/>
      <c r="DR31" s="699"/>
      <c r="DS31" s="699"/>
      <c r="DT31" s="699"/>
      <c r="DU31" s="699"/>
      <c r="DV31" s="700"/>
      <c r="DW31" s="670">
        <v>0.4</v>
      </c>
      <c r="DX31" s="701"/>
      <c r="DY31" s="701"/>
      <c r="DZ31" s="701"/>
      <c r="EA31" s="701"/>
      <c r="EB31" s="701"/>
      <c r="EC31" s="702"/>
    </row>
    <row r="32" spans="2:133" ht="11.25" customHeight="1" x14ac:dyDescent="0.15">
      <c r="B32" s="662" t="s">
        <v>272</v>
      </c>
      <c r="C32" s="663"/>
      <c r="D32" s="663"/>
      <c r="E32" s="663"/>
      <c r="F32" s="663"/>
      <c r="G32" s="663"/>
      <c r="H32" s="663"/>
      <c r="I32" s="663"/>
      <c r="J32" s="663"/>
      <c r="K32" s="663"/>
      <c r="L32" s="663"/>
      <c r="M32" s="663"/>
      <c r="N32" s="663"/>
      <c r="O32" s="663"/>
      <c r="P32" s="663"/>
      <c r="Q32" s="664"/>
      <c r="R32" s="665">
        <v>1126737</v>
      </c>
      <c r="S32" s="666"/>
      <c r="T32" s="666"/>
      <c r="U32" s="666"/>
      <c r="V32" s="666"/>
      <c r="W32" s="666"/>
      <c r="X32" s="666"/>
      <c r="Y32" s="667"/>
      <c r="Z32" s="668">
        <v>15.7</v>
      </c>
      <c r="AA32" s="668"/>
      <c r="AB32" s="668"/>
      <c r="AC32" s="668"/>
      <c r="AD32" s="669" t="s">
        <v>532</v>
      </c>
      <c r="AE32" s="669"/>
      <c r="AF32" s="669"/>
      <c r="AG32" s="669"/>
      <c r="AH32" s="669"/>
      <c r="AI32" s="669"/>
      <c r="AJ32" s="669"/>
      <c r="AK32" s="669"/>
      <c r="AL32" s="670" t="s">
        <v>569</v>
      </c>
      <c r="AM32" s="671"/>
      <c r="AN32" s="671"/>
      <c r="AO32" s="672"/>
      <c r="AP32" s="727"/>
      <c r="AQ32" s="728"/>
      <c r="AR32" s="728"/>
      <c r="AS32" s="728"/>
      <c r="AT32" s="732"/>
      <c r="AU32" s="361" t="s">
        <v>570</v>
      </c>
      <c r="AV32" s="361"/>
      <c r="AW32" s="361"/>
      <c r="AX32" s="662" t="s">
        <v>273</v>
      </c>
      <c r="AY32" s="663"/>
      <c r="AZ32" s="663"/>
      <c r="BA32" s="663"/>
      <c r="BB32" s="663"/>
      <c r="BC32" s="663"/>
      <c r="BD32" s="663"/>
      <c r="BE32" s="663"/>
      <c r="BF32" s="664"/>
      <c r="BG32" s="734">
        <v>99.6</v>
      </c>
      <c r="BH32" s="699"/>
      <c r="BI32" s="699"/>
      <c r="BJ32" s="699"/>
      <c r="BK32" s="699"/>
      <c r="BL32" s="699"/>
      <c r="BM32" s="671">
        <v>98.8</v>
      </c>
      <c r="BN32" s="722"/>
      <c r="BO32" s="722"/>
      <c r="BP32" s="722"/>
      <c r="BQ32" s="723"/>
      <c r="BR32" s="734">
        <v>99.4</v>
      </c>
      <c r="BS32" s="699"/>
      <c r="BT32" s="699"/>
      <c r="BU32" s="699"/>
      <c r="BV32" s="699"/>
      <c r="BW32" s="699"/>
      <c r="BX32" s="671">
        <v>98.5</v>
      </c>
      <c r="BY32" s="722"/>
      <c r="BZ32" s="722"/>
      <c r="CA32" s="722"/>
      <c r="CB32" s="723"/>
      <c r="CD32" s="718"/>
      <c r="CE32" s="719"/>
      <c r="CF32" s="680" t="s">
        <v>571</v>
      </c>
      <c r="CG32" s="681"/>
      <c r="CH32" s="681"/>
      <c r="CI32" s="681"/>
      <c r="CJ32" s="681"/>
      <c r="CK32" s="681"/>
      <c r="CL32" s="681"/>
      <c r="CM32" s="681"/>
      <c r="CN32" s="681"/>
      <c r="CO32" s="681"/>
      <c r="CP32" s="681"/>
      <c r="CQ32" s="682"/>
      <c r="CR32" s="665">
        <v>172</v>
      </c>
      <c r="CS32" s="666"/>
      <c r="CT32" s="666"/>
      <c r="CU32" s="666"/>
      <c r="CV32" s="666"/>
      <c r="CW32" s="666"/>
      <c r="CX32" s="666"/>
      <c r="CY32" s="667"/>
      <c r="CZ32" s="670">
        <v>0</v>
      </c>
      <c r="DA32" s="701"/>
      <c r="DB32" s="701"/>
      <c r="DC32" s="707"/>
      <c r="DD32" s="674">
        <v>172</v>
      </c>
      <c r="DE32" s="666"/>
      <c r="DF32" s="666"/>
      <c r="DG32" s="666"/>
      <c r="DH32" s="666"/>
      <c r="DI32" s="666"/>
      <c r="DJ32" s="666"/>
      <c r="DK32" s="667"/>
      <c r="DL32" s="674">
        <v>172</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15">
      <c r="B33" s="703" t="s">
        <v>274</v>
      </c>
      <c r="C33" s="704"/>
      <c r="D33" s="704"/>
      <c r="E33" s="704"/>
      <c r="F33" s="704"/>
      <c r="G33" s="704"/>
      <c r="H33" s="704"/>
      <c r="I33" s="704"/>
      <c r="J33" s="704"/>
      <c r="K33" s="704"/>
      <c r="L33" s="704"/>
      <c r="M33" s="704"/>
      <c r="N33" s="704"/>
      <c r="O33" s="704"/>
      <c r="P33" s="704"/>
      <c r="Q33" s="705"/>
      <c r="R33" s="665" t="s">
        <v>532</v>
      </c>
      <c r="S33" s="666"/>
      <c r="T33" s="666"/>
      <c r="U33" s="666"/>
      <c r="V33" s="666"/>
      <c r="W33" s="666"/>
      <c r="X33" s="666"/>
      <c r="Y33" s="667"/>
      <c r="Z33" s="668" t="s">
        <v>532</v>
      </c>
      <c r="AA33" s="668"/>
      <c r="AB33" s="668"/>
      <c r="AC33" s="668"/>
      <c r="AD33" s="669" t="s">
        <v>532</v>
      </c>
      <c r="AE33" s="669"/>
      <c r="AF33" s="669"/>
      <c r="AG33" s="669"/>
      <c r="AH33" s="669"/>
      <c r="AI33" s="669"/>
      <c r="AJ33" s="669"/>
      <c r="AK33" s="669"/>
      <c r="AL33" s="670" t="s">
        <v>532</v>
      </c>
      <c r="AM33" s="671"/>
      <c r="AN33" s="671"/>
      <c r="AO33" s="672"/>
      <c r="AP33" s="729"/>
      <c r="AQ33" s="730"/>
      <c r="AR33" s="730"/>
      <c r="AS33" s="730"/>
      <c r="AT33" s="733"/>
      <c r="AU33" s="362"/>
      <c r="AV33" s="362"/>
      <c r="AW33" s="362"/>
      <c r="AX33" s="709" t="s">
        <v>275</v>
      </c>
      <c r="AY33" s="710"/>
      <c r="AZ33" s="710"/>
      <c r="BA33" s="710"/>
      <c r="BB33" s="710"/>
      <c r="BC33" s="710"/>
      <c r="BD33" s="710"/>
      <c r="BE33" s="710"/>
      <c r="BF33" s="711"/>
      <c r="BG33" s="735">
        <v>99.8</v>
      </c>
      <c r="BH33" s="736"/>
      <c r="BI33" s="736"/>
      <c r="BJ33" s="736"/>
      <c r="BK33" s="736"/>
      <c r="BL33" s="736"/>
      <c r="BM33" s="737">
        <v>99.1</v>
      </c>
      <c r="BN33" s="736"/>
      <c r="BO33" s="736"/>
      <c r="BP33" s="736"/>
      <c r="BQ33" s="738"/>
      <c r="BR33" s="735">
        <v>99.5</v>
      </c>
      <c r="BS33" s="736"/>
      <c r="BT33" s="736"/>
      <c r="BU33" s="736"/>
      <c r="BV33" s="736"/>
      <c r="BW33" s="736"/>
      <c r="BX33" s="737">
        <v>98.6</v>
      </c>
      <c r="BY33" s="736"/>
      <c r="BZ33" s="736"/>
      <c r="CA33" s="736"/>
      <c r="CB33" s="738"/>
      <c r="CD33" s="680" t="s">
        <v>276</v>
      </c>
      <c r="CE33" s="681"/>
      <c r="CF33" s="681"/>
      <c r="CG33" s="681"/>
      <c r="CH33" s="681"/>
      <c r="CI33" s="681"/>
      <c r="CJ33" s="681"/>
      <c r="CK33" s="681"/>
      <c r="CL33" s="681"/>
      <c r="CM33" s="681"/>
      <c r="CN33" s="681"/>
      <c r="CO33" s="681"/>
      <c r="CP33" s="681"/>
      <c r="CQ33" s="682"/>
      <c r="CR33" s="665">
        <v>3357997</v>
      </c>
      <c r="CS33" s="699"/>
      <c r="CT33" s="699"/>
      <c r="CU33" s="699"/>
      <c r="CV33" s="699"/>
      <c r="CW33" s="699"/>
      <c r="CX33" s="699"/>
      <c r="CY33" s="700"/>
      <c r="CZ33" s="670">
        <v>49.8</v>
      </c>
      <c r="DA33" s="701"/>
      <c r="DB33" s="701"/>
      <c r="DC33" s="707"/>
      <c r="DD33" s="674">
        <v>2377692</v>
      </c>
      <c r="DE33" s="699"/>
      <c r="DF33" s="699"/>
      <c r="DG33" s="699"/>
      <c r="DH33" s="699"/>
      <c r="DI33" s="699"/>
      <c r="DJ33" s="699"/>
      <c r="DK33" s="700"/>
      <c r="DL33" s="674">
        <v>1648487</v>
      </c>
      <c r="DM33" s="699"/>
      <c r="DN33" s="699"/>
      <c r="DO33" s="699"/>
      <c r="DP33" s="699"/>
      <c r="DQ33" s="699"/>
      <c r="DR33" s="699"/>
      <c r="DS33" s="699"/>
      <c r="DT33" s="699"/>
      <c r="DU33" s="699"/>
      <c r="DV33" s="700"/>
      <c r="DW33" s="670">
        <v>36.9</v>
      </c>
      <c r="DX33" s="701"/>
      <c r="DY33" s="701"/>
      <c r="DZ33" s="701"/>
      <c r="EA33" s="701"/>
      <c r="EB33" s="701"/>
      <c r="EC33" s="702"/>
    </row>
    <row r="34" spans="2:133" ht="11.25" customHeight="1" x14ac:dyDescent="0.15">
      <c r="B34" s="662" t="s">
        <v>277</v>
      </c>
      <c r="C34" s="663"/>
      <c r="D34" s="663"/>
      <c r="E34" s="663"/>
      <c r="F34" s="663"/>
      <c r="G34" s="663"/>
      <c r="H34" s="663"/>
      <c r="I34" s="663"/>
      <c r="J34" s="663"/>
      <c r="K34" s="663"/>
      <c r="L34" s="663"/>
      <c r="M34" s="663"/>
      <c r="N34" s="663"/>
      <c r="O34" s="663"/>
      <c r="P34" s="663"/>
      <c r="Q34" s="664"/>
      <c r="R34" s="665">
        <v>476578</v>
      </c>
      <c r="S34" s="666"/>
      <c r="T34" s="666"/>
      <c r="U34" s="666"/>
      <c r="V34" s="666"/>
      <c r="W34" s="666"/>
      <c r="X34" s="666"/>
      <c r="Y34" s="667"/>
      <c r="Z34" s="668">
        <v>6.6</v>
      </c>
      <c r="AA34" s="668"/>
      <c r="AB34" s="668"/>
      <c r="AC34" s="668"/>
      <c r="AD34" s="669" t="s">
        <v>532</v>
      </c>
      <c r="AE34" s="669"/>
      <c r="AF34" s="669"/>
      <c r="AG34" s="669"/>
      <c r="AH34" s="669"/>
      <c r="AI34" s="669"/>
      <c r="AJ34" s="669"/>
      <c r="AK34" s="669"/>
      <c r="AL34" s="670" t="s">
        <v>532</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572</v>
      </c>
      <c r="CE34" s="681"/>
      <c r="CF34" s="681"/>
      <c r="CG34" s="681"/>
      <c r="CH34" s="681"/>
      <c r="CI34" s="681"/>
      <c r="CJ34" s="681"/>
      <c r="CK34" s="681"/>
      <c r="CL34" s="681"/>
      <c r="CM34" s="681"/>
      <c r="CN34" s="681"/>
      <c r="CO34" s="681"/>
      <c r="CP34" s="681"/>
      <c r="CQ34" s="682"/>
      <c r="CR34" s="665">
        <v>1180457</v>
      </c>
      <c r="CS34" s="666"/>
      <c r="CT34" s="666"/>
      <c r="CU34" s="666"/>
      <c r="CV34" s="666"/>
      <c r="CW34" s="666"/>
      <c r="CX34" s="666"/>
      <c r="CY34" s="667"/>
      <c r="CZ34" s="670">
        <v>17.5</v>
      </c>
      <c r="DA34" s="701"/>
      <c r="DB34" s="701"/>
      <c r="DC34" s="707"/>
      <c r="DD34" s="674">
        <v>825173</v>
      </c>
      <c r="DE34" s="666"/>
      <c r="DF34" s="666"/>
      <c r="DG34" s="666"/>
      <c r="DH34" s="666"/>
      <c r="DI34" s="666"/>
      <c r="DJ34" s="666"/>
      <c r="DK34" s="667"/>
      <c r="DL34" s="674">
        <v>585866</v>
      </c>
      <c r="DM34" s="666"/>
      <c r="DN34" s="666"/>
      <c r="DO34" s="666"/>
      <c r="DP34" s="666"/>
      <c r="DQ34" s="666"/>
      <c r="DR34" s="666"/>
      <c r="DS34" s="666"/>
      <c r="DT34" s="666"/>
      <c r="DU34" s="666"/>
      <c r="DV34" s="667"/>
      <c r="DW34" s="670">
        <v>13.1</v>
      </c>
      <c r="DX34" s="701"/>
      <c r="DY34" s="701"/>
      <c r="DZ34" s="701"/>
      <c r="EA34" s="701"/>
      <c r="EB34" s="701"/>
      <c r="EC34" s="702"/>
    </row>
    <row r="35" spans="2:133" ht="11.25" customHeight="1" x14ac:dyDescent="0.15">
      <c r="B35" s="662" t="s">
        <v>278</v>
      </c>
      <c r="C35" s="663"/>
      <c r="D35" s="663"/>
      <c r="E35" s="663"/>
      <c r="F35" s="663"/>
      <c r="G35" s="663"/>
      <c r="H35" s="663"/>
      <c r="I35" s="663"/>
      <c r="J35" s="663"/>
      <c r="K35" s="663"/>
      <c r="L35" s="663"/>
      <c r="M35" s="663"/>
      <c r="N35" s="663"/>
      <c r="O35" s="663"/>
      <c r="P35" s="663"/>
      <c r="Q35" s="664"/>
      <c r="R35" s="665">
        <v>14249</v>
      </c>
      <c r="S35" s="666"/>
      <c r="T35" s="666"/>
      <c r="U35" s="666"/>
      <c r="V35" s="666"/>
      <c r="W35" s="666"/>
      <c r="X35" s="666"/>
      <c r="Y35" s="667"/>
      <c r="Z35" s="668">
        <v>0.2</v>
      </c>
      <c r="AA35" s="668"/>
      <c r="AB35" s="668"/>
      <c r="AC35" s="668"/>
      <c r="AD35" s="669">
        <v>5161</v>
      </c>
      <c r="AE35" s="669"/>
      <c r="AF35" s="669"/>
      <c r="AG35" s="669"/>
      <c r="AH35" s="669"/>
      <c r="AI35" s="669"/>
      <c r="AJ35" s="669"/>
      <c r="AK35" s="669"/>
      <c r="AL35" s="670">
        <v>0.1</v>
      </c>
      <c r="AM35" s="671"/>
      <c r="AN35" s="671"/>
      <c r="AO35" s="672"/>
      <c r="AP35" s="218"/>
      <c r="AQ35" s="644" t="s">
        <v>279</v>
      </c>
      <c r="AR35" s="645"/>
      <c r="AS35" s="645"/>
      <c r="AT35" s="645"/>
      <c r="AU35" s="645"/>
      <c r="AV35" s="645"/>
      <c r="AW35" s="645"/>
      <c r="AX35" s="645"/>
      <c r="AY35" s="645"/>
      <c r="AZ35" s="645"/>
      <c r="BA35" s="645"/>
      <c r="BB35" s="645"/>
      <c r="BC35" s="645"/>
      <c r="BD35" s="645"/>
      <c r="BE35" s="645"/>
      <c r="BF35" s="646"/>
      <c r="BG35" s="644" t="s">
        <v>280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573</v>
      </c>
      <c r="CE35" s="681"/>
      <c r="CF35" s="681"/>
      <c r="CG35" s="681"/>
      <c r="CH35" s="681"/>
      <c r="CI35" s="681"/>
      <c r="CJ35" s="681"/>
      <c r="CK35" s="681"/>
      <c r="CL35" s="681"/>
      <c r="CM35" s="681"/>
      <c r="CN35" s="681"/>
      <c r="CO35" s="681"/>
      <c r="CP35" s="681"/>
      <c r="CQ35" s="682"/>
      <c r="CR35" s="665">
        <v>14844</v>
      </c>
      <c r="CS35" s="699"/>
      <c r="CT35" s="699"/>
      <c r="CU35" s="699"/>
      <c r="CV35" s="699"/>
      <c r="CW35" s="699"/>
      <c r="CX35" s="699"/>
      <c r="CY35" s="700"/>
      <c r="CZ35" s="670">
        <v>0.2</v>
      </c>
      <c r="DA35" s="701"/>
      <c r="DB35" s="701"/>
      <c r="DC35" s="707"/>
      <c r="DD35" s="674">
        <v>14844</v>
      </c>
      <c r="DE35" s="699"/>
      <c r="DF35" s="699"/>
      <c r="DG35" s="699"/>
      <c r="DH35" s="699"/>
      <c r="DI35" s="699"/>
      <c r="DJ35" s="699"/>
      <c r="DK35" s="700"/>
      <c r="DL35" s="674">
        <v>14373</v>
      </c>
      <c r="DM35" s="699"/>
      <c r="DN35" s="699"/>
      <c r="DO35" s="699"/>
      <c r="DP35" s="699"/>
      <c r="DQ35" s="699"/>
      <c r="DR35" s="699"/>
      <c r="DS35" s="699"/>
      <c r="DT35" s="699"/>
      <c r="DU35" s="699"/>
      <c r="DV35" s="700"/>
      <c r="DW35" s="670">
        <v>0.3</v>
      </c>
      <c r="DX35" s="701"/>
      <c r="DY35" s="701"/>
      <c r="DZ35" s="701"/>
      <c r="EA35" s="701"/>
      <c r="EB35" s="701"/>
      <c r="EC35" s="702"/>
    </row>
    <row r="36" spans="2:133" ht="11.25" customHeight="1" x14ac:dyDescent="0.15">
      <c r="B36" s="662" t="s">
        <v>281</v>
      </c>
      <c r="C36" s="663"/>
      <c r="D36" s="663"/>
      <c r="E36" s="663"/>
      <c r="F36" s="663"/>
      <c r="G36" s="663"/>
      <c r="H36" s="663"/>
      <c r="I36" s="663"/>
      <c r="J36" s="663"/>
      <c r="K36" s="663"/>
      <c r="L36" s="663"/>
      <c r="M36" s="663"/>
      <c r="N36" s="663"/>
      <c r="O36" s="663"/>
      <c r="P36" s="663"/>
      <c r="Q36" s="664"/>
      <c r="R36" s="665">
        <v>213355</v>
      </c>
      <c r="S36" s="666"/>
      <c r="T36" s="666"/>
      <c r="U36" s="666"/>
      <c r="V36" s="666"/>
      <c r="W36" s="666"/>
      <c r="X36" s="666"/>
      <c r="Y36" s="667"/>
      <c r="Z36" s="668">
        <v>3</v>
      </c>
      <c r="AA36" s="668"/>
      <c r="AB36" s="668"/>
      <c r="AC36" s="668"/>
      <c r="AD36" s="669" t="s">
        <v>532</v>
      </c>
      <c r="AE36" s="669"/>
      <c r="AF36" s="669"/>
      <c r="AG36" s="669"/>
      <c r="AH36" s="669"/>
      <c r="AI36" s="669"/>
      <c r="AJ36" s="669"/>
      <c r="AK36" s="669"/>
      <c r="AL36" s="670" t="s">
        <v>532</v>
      </c>
      <c r="AM36" s="671"/>
      <c r="AN36" s="671"/>
      <c r="AO36" s="672"/>
      <c r="AP36" s="218"/>
      <c r="AQ36" s="739" t="s">
        <v>574</v>
      </c>
      <c r="AR36" s="740"/>
      <c r="AS36" s="740"/>
      <c r="AT36" s="740"/>
      <c r="AU36" s="740"/>
      <c r="AV36" s="740"/>
      <c r="AW36" s="740"/>
      <c r="AX36" s="740"/>
      <c r="AY36" s="741"/>
      <c r="AZ36" s="654">
        <v>647501</v>
      </c>
      <c r="BA36" s="655"/>
      <c r="BB36" s="655"/>
      <c r="BC36" s="655"/>
      <c r="BD36" s="655"/>
      <c r="BE36" s="655"/>
      <c r="BF36" s="742"/>
      <c r="BG36" s="676" t="s">
        <v>282</v>
      </c>
      <c r="BH36" s="677"/>
      <c r="BI36" s="677"/>
      <c r="BJ36" s="677"/>
      <c r="BK36" s="677"/>
      <c r="BL36" s="677"/>
      <c r="BM36" s="677"/>
      <c r="BN36" s="677"/>
      <c r="BO36" s="677"/>
      <c r="BP36" s="677"/>
      <c r="BQ36" s="677"/>
      <c r="BR36" s="677"/>
      <c r="BS36" s="677"/>
      <c r="BT36" s="677"/>
      <c r="BU36" s="678"/>
      <c r="BV36" s="654">
        <v>12533</v>
      </c>
      <c r="BW36" s="655"/>
      <c r="BX36" s="655"/>
      <c r="BY36" s="655"/>
      <c r="BZ36" s="655"/>
      <c r="CA36" s="655"/>
      <c r="CB36" s="742"/>
      <c r="CD36" s="680" t="s">
        <v>283</v>
      </c>
      <c r="CE36" s="681"/>
      <c r="CF36" s="681"/>
      <c r="CG36" s="681"/>
      <c r="CH36" s="681"/>
      <c r="CI36" s="681"/>
      <c r="CJ36" s="681"/>
      <c r="CK36" s="681"/>
      <c r="CL36" s="681"/>
      <c r="CM36" s="681"/>
      <c r="CN36" s="681"/>
      <c r="CO36" s="681"/>
      <c r="CP36" s="681"/>
      <c r="CQ36" s="682"/>
      <c r="CR36" s="665">
        <v>1258268</v>
      </c>
      <c r="CS36" s="666"/>
      <c r="CT36" s="666"/>
      <c r="CU36" s="666"/>
      <c r="CV36" s="666"/>
      <c r="CW36" s="666"/>
      <c r="CX36" s="666"/>
      <c r="CY36" s="667"/>
      <c r="CZ36" s="670">
        <v>18.7</v>
      </c>
      <c r="DA36" s="701"/>
      <c r="DB36" s="701"/>
      <c r="DC36" s="707"/>
      <c r="DD36" s="674">
        <v>904140</v>
      </c>
      <c r="DE36" s="666"/>
      <c r="DF36" s="666"/>
      <c r="DG36" s="666"/>
      <c r="DH36" s="666"/>
      <c r="DI36" s="666"/>
      <c r="DJ36" s="666"/>
      <c r="DK36" s="667"/>
      <c r="DL36" s="674">
        <v>747670</v>
      </c>
      <c r="DM36" s="666"/>
      <c r="DN36" s="666"/>
      <c r="DO36" s="666"/>
      <c r="DP36" s="666"/>
      <c r="DQ36" s="666"/>
      <c r="DR36" s="666"/>
      <c r="DS36" s="666"/>
      <c r="DT36" s="666"/>
      <c r="DU36" s="666"/>
      <c r="DV36" s="667"/>
      <c r="DW36" s="670">
        <v>16.7</v>
      </c>
      <c r="DX36" s="701"/>
      <c r="DY36" s="701"/>
      <c r="DZ36" s="701"/>
      <c r="EA36" s="701"/>
      <c r="EB36" s="701"/>
      <c r="EC36" s="702"/>
    </row>
    <row r="37" spans="2:133" ht="11.25" customHeight="1" x14ac:dyDescent="0.15">
      <c r="B37" s="662" t="s">
        <v>284</v>
      </c>
      <c r="C37" s="663"/>
      <c r="D37" s="663"/>
      <c r="E37" s="663"/>
      <c r="F37" s="663"/>
      <c r="G37" s="663"/>
      <c r="H37" s="663"/>
      <c r="I37" s="663"/>
      <c r="J37" s="663"/>
      <c r="K37" s="663"/>
      <c r="L37" s="663"/>
      <c r="M37" s="663"/>
      <c r="N37" s="663"/>
      <c r="O37" s="663"/>
      <c r="P37" s="663"/>
      <c r="Q37" s="664"/>
      <c r="R37" s="665">
        <v>237611</v>
      </c>
      <c r="S37" s="666"/>
      <c r="T37" s="666"/>
      <c r="U37" s="666"/>
      <c r="V37" s="666"/>
      <c r="W37" s="666"/>
      <c r="X37" s="666"/>
      <c r="Y37" s="667"/>
      <c r="Z37" s="668">
        <v>3.3</v>
      </c>
      <c r="AA37" s="668"/>
      <c r="AB37" s="668"/>
      <c r="AC37" s="668"/>
      <c r="AD37" s="669" t="s">
        <v>532</v>
      </c>
      <c r="AE37" s="669"/>
      <c r="AF37" s="669"/>
      <c r="AG37" s="669"/>
      <c r="AH37" s="669"/>
      <c r="AI37" s="669"/>
      <c r="AJ37" s="669"/>
      <c r="AK37" s="669"/>
      <c r="AL37" s="670" t="s">
        <v>532</v>
      </c>
      <c r="AM37" s="671"/>
      <c r="AN37" s="671"/>
      <c r="AO37" s="672"/>
      <c r="AQ37" s="743" t="s">
        <v>575</v>
      </c>
      <c r="AR37" s="744"/>
      <c r="AS37" s="744"/>
      <c r="AT37" s="744"/>
      <c r="AU37" s="744"/>
      <c r="AV37" s="744"/>
      <c r="AW37" s="744"/>
      <c r="AX37" s="744"/>
      <c r="AY37" s="745"/>
      <c r="AZ37" s="665">
        <v>228045</v>
      </c>
      <c r="BA37" s="666"/>
      <c r="BB37" s="666"/>
      <c r="BC37" s="666"/>
      <c r="BD37" s="699"/>
      <c r="BE37" s="699"/>
      <c r="BF37" s="723"/>
      <c r="BG37" s="680" t="s">
        <v>285</v>
      </c>
      <c r="BH37" s="681"/>
      <c r="BI37" s="681"/>
      <c r="BJ37" s="681"/>
      <c r="BK37" s="681"/>
      <c r="BL37" s="681"/>
      <c r="BM37" s="681"/>
      <c r="BN37" s="681"/>
      <c r="BO37" s="681"/>
      <c r="BP37" s="681"/>
      <c r="BQ37" s="681"/>
      <c r="BR37" s="681"/>
      <c r="BS37" s="681"/>
      <c r="BT37" s="681"/>
      <c r="BU37" s="682"/>
      <c r="BV37" s="665">
        <v>8223</v>
      </c>
      <c r="BW37" s="666"/>
      <c r="BX37" s="666"/>
      <c r="BY37" s="666"/>
      <c r="BZ37" s="666"/>
      <c r="CA37" s="666"/>
      <c r="CB37" s="675"/>
      <c r="CD37" s="680" t="s">
        <v>576</v>
      </c>
      <c r="CE37" s="681"/>
      <c r="CF37" s="681"/>
      <c r="CG37" s="681"/>
      <c r="CH37" s="681"/>
      <c r="CI37" s="681"/>
      <c r="CJ37" s="681"/>
      <c r="CK37" s="681"/>
      <c r="CL37" s="681"/>
      <c r="CM37" s="681"/>
      <c r="CN37" s="681"/>
      <c r="CO37" s="681"/>
      <c r="CP37" s="681"/>
      <c r="CQ37" s="682"/>
      <c r="CR37" s="665">
        <v>365211</v>
      </c>
      <c r="CS37" s="699"/>
      <c r="CT37" s="699"/>
      <c r="CU37" s="699"/>
      <c r="CV37" s="699"/>
      <c r="CW37" s="699"/>
      <c r="CX37" s="699"/>
      <c r="CY37" s="700"/>
      <c r="CZ37" s="670">
        <v>5.4</v>
      </c>
      <c r="DA37" s="701"/>
      <c r="DB37" s="701"/>
      <c r="DC37" s="707"/>
      <c r="DD37" s="674">
        <v>358725</v>
      </c>
      <c r="DE37" s="699"/>
      <c r="DF37" s="699"/>
      <c r="DG37" s="699"/>
      <c r="DH37" s="699"/>
      <c r="DI37" s="699"/>
      <c r="DJ37" s="699"/>
      <c r="DK37" s="700"/>
      <c r="DL37" s="674">
        <v>337414</v>
      </c>
      <c r="DM37" s="699"/>
      <c r="DN37" s="699"/>
      <c r="DO37" s="699"/>
      <c r="DP37" s="699"/>
      <c r="DQ37" s="699"/>
      <c r="DR37" s="699"/>
      <c r="DS37" s="699"/>
      <c r="DT37" s="699"/>
      <c r="DU37" s="699"/>
      <c r="DV37" s="700"/>
      <c r="DW37" s="670">
        <v>7.6</v>
      </c>
      <c r="DX37" s="701"/>
      <c r="DY37" s="701"/>
      <c r="DZ37" s="701"/>
      <c r="EA37" s="701"/>
      <c r="EB37" s="701"/>
      <c r="EC37" s="702"/>
    </row>
    <row r="38" spans="2:133" ht="11.25" customHeight="1" x14ac:dyDescent="0.15">
      <c r="B38" s="662" t="s">
        <v>286</v>
      </c>
      <c r="C38" s="663"/>
      <c r="D38" s="663"/>
      <c r="E38" s="663"/>
      <c r="F38" s="663"/>
      <c r="G38" s="663"/>
      <c r="H38" s="663"/>
      <c r="I38" s="663"/>
      <c r="J38" s="663"/>
      <c r="K38" s="663"/>
      <c r="L38" s="663"/>
      <c r="M38" s="663"/>
      <c r="N38" s="663"/>
      <c r="O38" s="663"/>
      <c r="P38" s="663"/>
      <c r="Q38" s="664"/>
      <c r="R38" s="665">
        <v>198510</v>
      </c>
      <c r="S38" s="666"/>
      <c r="T38" s="666"/>
      <c r="U38" s="666"/>
      <c r="V38" s="666"/>
      <c r="W38" s="666"/>
      <c r="X38" s="666"/>
      <c r="Y38" s="667"/>
      <c r="Z38" s="668">
        <v>2.8</v>
      </c>
      <c r="AA38" s="668"/>
      <c r="AB38" s="668"/>
      <c r="AC38" s="668"/>
      <c r="AD38" s="669" t="s">
        <v>532</v>
      </c>
      <c r="AE38" s="669"/>
      <c r="AF38" s="669"/>
      <c r="AG38" s="669"/>
      <c r="AH38" s="669"/>
      <c r="AI38" s="669"/>
      <c r="AJ38" s="669"/>
      <c r="AK38" s="669"/>
      <c r="AL38" s="670" t="s">
        <v>532</v>
      </c>
      <c r="AM38" s="671"/>
      <c r="AN38" s="671"/>
      <c r="AO38" s="672"/>
      <c r="AQ38" s="743" t="s">
        <v>577</v>
      </c>
      <c r="AR38" s="744"/>
      <c r="AS38" s="744"/>
      <c r="AT38" s="744"/>
      <c r="AU38" s="744"/>
      <c r="AV38" s="744"/>
      <c r="AW38" s="744"/>
      <c r="AX38" s="744"/>
      <c r="AY38" s="745"/>
      <c r="AZ38" s="665">
        <v>38185</v>
      </c>
      <c r="BA38" s="666"/>
      <c r="BB38" s="666"/>
      <c r="BC38" s="666"/>
      <c r="BD38" s="699"/>
      <c r="BE38" s="699"/>
      <c r="BF38" s="723"/>
      <c r="BG38" s="680" t="s">
        <v>287</v>
      </c>
      <c r="BH38" s="681"/>
      <c r="BI38" s="681"/>
      <c r="BJ38" s="681"/>
      <c r="BK38" s="681"/>
      <c r="BL38" s="681"/>
      <c r="BM38" s="681"/>
      <c r="BN38" s="681"/>
      <c r="BO38" s="681"/>
      <c r="BP38" s="681"/>
      <c r="BQ38" s="681"/>
      <c r="BR38" s="681"/>
      <c r="BS38" s="681"/>
      <c r="BT38" s="681"/>
      <c r="BU38" s="682"/>
      <c r="BV38" s="665">
        <v>1400</v>
      </c>
      <c r="BW38" s="666"/>
      <c r="BX38" s="666"/>
      <c r="BY38" s="666"/>
      <c r="BZ38" s="666"/>
      <c r="CA38" s="666"/>
      <c r="CB38" s="675"/>
      <c r="CD38" s="680" t="s">
        <v>578</v>
      </c>
      <c r="CE38" s="681"/>
      <c r="CF38" s="681"/>
      <c r="CG38" s="681"/>
      <c r="CH38" s="681"/>
      <c r="CI38" s="681"/>
      <c r="CJ38" s="681"/>
      <c r="CK38" s="681"/>
      <c r="CL38" s="681"/>
      <c r="CM38" s="681"/>
      <c r="CN38" s="681"/>
      <c r="CO38" s="681"/>
      <c r="CP38" s="681"/>
      <c r="CQ38" s="682"/>
      <c r="CR38" s="665">
        <v>381271</v>
      </c>
      <c r="CS38" s="666"/>
      <c r="CT38" s="666"/>
      <c r="CU38" s="666"/>
      <c r="CV38" s="666"/>
      <c r="CW38" s="666"/>
      <c r="CX38" s="666"/>
      <c r="CY38" s="667"/>
      <c r="CZ38" s="670">
        <v>5.7</v>
      </c>
      <c r="DA38" s="701"/>
      <c r="DB38" s="701"/>
      <c r="DC38" s="707"/>
      <c r="DD38" s="674">
        <v>314982</v>
      </c>
      <c r="DE38" s="666"/>
      <c r="DF38" s="666"/>
      <c r="DG38" s="666"/>
      <c r="DH38" s="666"/>
      <c r="DI38" s="666"/>
      <c r="DJ38" s="666"/>
      <c r="DK38" s="667"/>
      <c r="DL38" s="674">
        <v>300578</v>
      </c>
      <c r="DM38" s="666"/>
      <c r="DN38" s="666"/>
      <c r="DO38" s="666"/>
      <c r="DP38" s="666"/>
      <c r="DQ38" s="666"/>
      <c r="DR38" s="666"/>
      <c r="DS38" s="666"/>
      <c r="DT38" s="666"/>
      <c r="DU38" s="666"/>
      <c r="DV38" s="667"/>
      <c r="DW38" s="670">
        <v>6.7</v>
      </c>
      <c r="DX38" s="701"/>
      <c r="DY38" s="701"/>
      <c r="DZ38" s="701"/>
      <c r="EA38" s="701"/>
      <c r="EB38" s="701"/>
      <c r="EC38" s="702"/>
    </row>
    <row r="39" spans="2:133" ht="11.25" customHeight="1" x14ac:dyDescent="0.15">
      <c r="B39" s="662" t="s">
        <v>288</v>
      </c>
      <c r="C39" s="663"/>
      <c r="D39" s="663"/>
      <c r="E39" s="663"/>
      <c r="F39" s="663"/>
      <c r="G39" s="663"/>
      <c r="H39" s="663"/>
      <c r="I39" s="663"/>
      <c r="J39" s="663"/>
      <c r="K39" s="663"/>
      <c r="L39" s="663"/>
      <c r="M39" s="663"/>
      <c r="N39" s="663"/>
      <c r="O39" s="663"/>
      <c r="P39" s="663"/>
      <c r="Q39" s="664"/>
      <c r="R39" s="665">
        <v>71795</v>
      </c>
      <c r="S39" s="666"/>
      <c r="T39" s="666"/>
      <c r="U39" s="666"/>
      <c r="V39" s="666"/>
      <c r="W39" s="666"/>
      <c r="X39" s="666"/>
      <c r="Y39" s="667"/>
      <c r="Z39" s="668">
        <v>1</v>
      </c>
      <c r="AA39" s="668"/>
      <c r="AB39" s="668"/>
      <c r="AC39" s="668"/>
      <c r="AD39" s="669">
        <v>79</v>
      </c>
      <c r="AE39" s="669"/>
      <c r="AF39" s="669"/>
      <c r="AG39" s="669"/>
      <c r="AH39" s="669"/>
      <c r="AI39" s="669"/>
      <c r="AJ39" s="669"/>
      <c r="AK39" s="669"/>
      <c r="AL39" s="670">
        <v>0</v>
      </c>
      <c r="AM39" s="671"/>
      <c r="AN39" s="671"/>
      <c r="AO39" s="672"/>
      <c r="AQ39" s="743" t="s">
        <v>579</v>
      </c>
      <c r="AR39" s="744"/>
      <c r="AS39" s="744"/>
      <c r="AT39" s="744"/>
      <c r="AU39" s="744"/>
      <c r="AV39" s="744"/>
      <c r="AW39" s="744"/>
      <c r="AX39" s="744"/>
      <c r="AY39" s="745"/>
      <c r="AZ39" s="665" t="s">
        <v>532</v>
      </c>
      <c r="BA39" s="666"/>
      <c r="BB39" s="666"/>
      <c r="BC39" s="666"/>
      <c r="BD39" s="699"/>
      <c r="BE39" s="699"/>
      <c r="BF39" s="723"/>
      <c r="BG39" s="680" t="s">
        <v>289</v>
      </c>
      <c r="BH39" s="681"/>
      <c r="BI39" s="681"/>
      <c r="BJ39" s="681"/>
      <c r="BK39" s="681"/>
      <c r="BL39" s="681"/>
      <c r="BM39" s="681"/>
      <c r="BN39" s="681"/>
      <c r="BO39" s="681"/>
      <c r="BP39" s="681"/>
      <c r="BQ39" s="681"/>
      <c r="BR39" s="681"/>
      <c r="BS39" s="681"/>
      <c r="BT39" s="681"/>
      <c r="BU39" s="682"/>
      <c r="BV39" s="665">
        <v>2319</v>
      </c>
      <c r="BW39" s="666"/>
      <c r="BX39" s="666"/>
      <c r="BY39" s="666"/>
      <c r="BZ39" s="666"/>
      <c r="CA39" s="666"/>
      <c r="CB39" s="675"/>
      <c r="CD39" s="680" t="s">
        <v>580</v>
      </c>
      <c r="CE39" s="681"/>
      <c r="CF39" s="681"/>
      <c r="CG39" s="681"/>
      <c r="CH39" s="681"/>
      <c r="CI39" s="681"/>
      <c r="CJ39" s="681"/>
      <c r="CK39" s="681"/>
      <c r="CL39" s="681"/>
      <c r="CM39" s="681"/>
      <c r="CN39" s="681"/>
      <c r="CO39" s="681"/>
      <c r="CP39" s="681"/>
      <c r="CQ39" s="682"/>
      <c r="CR39" s="665">
        <v>522157</v>
      </c>
      <c r="CS39" s="699"/>
      <c r="CT39" s="699"/>
      <c r="CU39" s="699"/>
      <c r="CV39" s="699"/>
      <c r="CW39" s="699"/>
      <c r="CX39" s="699"/>
      <c r="CY39" s="700"/>
      <c r="CZ39" s="670">
        <v>7.7</v>
      </c>
      <c r="DA39" s="701"/>
      <c r="DB39" s="701"/>
      <c r="DC39" s="707"/>
      <c r="DD39" s="674">
        <v>318553</v>
      </c>
      <c r="DE39" s="699"/>
      <c r="DF39" s="699"/>
      <c r="DG39" s="699"/>
      <c r="DH39" s="699"/>
      <c r="DI39" s="699"/>
      <c r="DJ39" s="699"/>
      <c r="DK39" s="700"/>
      <c r="DL39" s="674" t="s">
        <v>569</v>
      </c>
      <c r="DM39" s="699"/>
      <c r="DN39" s="699"/>
      <c r="DO39" s="699"/>
      <c r="DP39" s="699"/>
      <c r="DQ39" s="699"/>
      <c r="DR39" s="699"/>
      <c r="DS39" s="699"/>
      <c r="DT39" s="699"/>
      <c r="DU39" s="699"/>
      <c r="DV39" s="700"/>
      <c r="DW39" s="670" t="s">
        <v>532</v>
      </c>
      <c r="DX39" s="701"/>
      <c r="DY39" s="701"/>
      <c r="DZ39" s="701"/>
      <c r="EA39" s="701"/>
      <c r="EB39" s="701"/>
      <c r="EC39" s="702"/>
    </row>
    <row r="40" spans="2:133" ht="11.25" customHeight="1" x14ac:dyDescent="0.15">
      <c r="B40" s="662" t="s">
        <v>290</v>
      </c>
      <c r="C40" s="663"/>
      <c r="D40" s="663"/>
      <c r="E40" s="663"/>
      <c r="F40" s="663"/>
      <c r="G40" s="663"/>
      <c r="H40" s="663"/>
      <c r="I40" s="663"/>
      <c r="J40" s="663"/>
      <c r="K40" s="663"/>
      <c r="L40" s="663"/>
      <c r="M40" s="663"/>
      <c r="N40" s="663"/>
      <c r="O40" s="663"/>
      <c r="P40" s="663"/>
      <c r="Q40" s="664"/>
      <c r="R40" s="665">
        <v>389097</v>
      </c>
      <c r="S40" s="666"/>
      <c r="T40" s="666"/>
      <c r="U40" s="666"/>
      <c r="V40" s="666"/>
      <c r="W40" s="666"/>
      <c r="X40" s="666"/>
      <c r="Y40" s="667"/>
      <c r="Z40" s="668">
        <v>5.4</v>
      </c>
      <c r="AA40" s="668"/>
      <c r="AB40" s="668"/>
      <c r="AC40" s="668"/>
      <c r="AD40" s="669" t="s">
        <v>532</v>
      </c>
      <c r="AE40" s="669"/>
      <c r="AF40" s="669"/>
      <c r="AG40" s="669"/>
      <c r="AH40" s="669"/>
      <c r="AI40" s="669"/>
      <c r="AJ40" s="669"/>
      <c r="AK40" s="669"/>
      <c r="AL40" s="670" t="s">
        <v>546</v>
      </c>
      <c r="AM40" s="671"/>
      <c r="AN40" s="671"/>
      <c r="AO40" s="672"/>
      <c r="AQ40" s="743" t="s">
        <v>581</v>
      </c>
      <c r="AR40" s="744"/>
      <c r="AS40" s="744"/>
      <c r="AT40" s="744"/>
      <c r="AU40" s="744"/>
      <c r="AV40" s="744"/>
      <c r="AW40" s="744"/>
      <c r="AX40" s="744"/>
      <c r="AY40" s="745"/>
      <c r="AZ40" s="665" t="s">
        <v>532</v>
      </c>
      <c r="BA40" s="666"/>
      <c r="BB40" s="666"/>
      <c r="BC40" s="666"/>
      <c r="BD40" s="699"/>
      <c r="BE40" s="699"/>
      <c r="BF40" s="723"/>
      <c r="BG40" s="746" t="s">
        <v>582</v>
      </c>
      <c r="BH40" s="747"/>
      <c r="BI40" s="747"/>
      <c r="BJ40" s="747"/>
      <c r="BK40" s="747"/>
      <c r="BL40" s="363"/>
      <c r="BM40" s="681" t="s">
        <v>583</v>
      </c>
      <c r="BN40" s="681"/>
      <c r="BO40" s="681"/>
      <c r="BP40" s="681"/>
      <c r="BQ40" s="681"/>
      <c r="BR40" s="681"/>
      <c r="BS40" s="681"/>
      <c r="BT40" s="681"/>
      <c r="BU40" s="682"/>
      <c r="BV40" s="665">
        <v>95</v>
      </c>
      <c r="BW40" s="666"/>
      <c r="BX40" s="666"/>
      <c r="BY40" s="666"/>
      <c r="BZ40" s="666"/>
      <c r="CA40" s="666"/>
      <c r="CB40" s="675"/>
      <c r="CD40" s="680" t="s">
        <v>584</v>
      </c>
      <c r="CE40" s="681"/>
      <c r="CF40" s="681"/>
      <c r="CG40" s="681"/>
      <c r="CH40" s="681"/>
      <c r="CI40" s="681"/>
      <c r="CJ40" s="681"/>
      <c r="CK40" s="681"/>
      <c r="CL40" s="681"/>
      <c r="CM40" s="681"/>
      <c r="CN40" s="681"/>
      <c r="CO40" s="681"/>
      <c r="CP40" s="681"/>
      <c r="CQ40" s="682"/>
      <c r="CR40" s="665">
        <v>1000</v>
      </c>
      <c r="CS40" s="666"/>
      <c r="CT40" s="666"/>
      <c r="CU40" s="666"/>
      <c r="CV40" s="666"/>
      <c r="CW40" s="666"/>
      <c r="CX40" s="666"/>
      <c r="CY40" s="667"/>
      <c r="CZ40" s="670">
        <v>0</v>
      </c>
      <c r="DA40" s="701"/>
      <c r="DB40" s="701"/>
      <c r="DC40" s="707"/>
      <c r="DD40" s="674" t="s">
        <v>532</v>
      </c>
      <c r="DE40" s="666"/>
      <c r="DF40" s="666"/>
      <c r="DG40" s="666"/>
      <c r="DH40" s="666"/>
      <c r="DI40" s="666"/>
      <c r="DJ40" s="666"/>
      <c r="DK40" s="667"/>
      <c r="DL40" s="674" t="s">
        <v>532</v>
      </c>
      <c r="DM40" s="666"/>
      <c r="DN40" s="666"/>
      <c r="DO40" s="666"/>
      <c r="DP40" s="666"/>
      <c r="DQ40" s="666"/>
      <c r="DR40" s="666"/>
      <c r="DS40" s="666"/>
      <c r="DT40" s="666"/>
      <c r="DU40" s="666"/>
      <c r="DV40" s="667"/>
      <c r="DW40" s="670" t="s">
        <v>585</v>
      </c>
      <c r="DX40" s="701"/>
      <c r="DY40" s="701"/>
      <c r="DZ40" s="701"/>
      <c r="EA40" s="701"/>
      <c r="EB40" s="701"/>
      <c r="EC40" s="702"/>
    </row>
    <row r="41" spans="2:133" ht="11.25" customHeight="1" x14ac:dyDescent="0.15">
      <c r="B41" s="662" t="s">
        <v>291</v>
      </c>
      <c r="C41" s="663"/>
      <c r="D41" s="663"/>
      <c r="E41" s="663"/>
      <c r="F41" s="663"/>
      <c r="G41" s="663"/>
      <c r="H41" s="663"/>
      <c r="I41" s="663"/>
      <c r="J41" s="663"/>
      <c r="K41" s="663"/>
      <c r="L41" s="663"/>
      <c r="M41" s="663"/>
      <c r="N41" s="663"/>
      <c r="O41" s="663"/>
      <c r="P41" s="663"/>
      <c r="Q41" s="664"/>
      <c r="R41" s="665" t="s">
        <v>532</v>
      </c>
      <c r="S41" s="666"/>
      <c r="T41" s="666"/>
      <c r="U41" s="666"/>
      <c r="V41" s="666"/>
      <c r="W41" s="666"/>
      <c r="X41" s="666"/>
      <c r="Y41" s="667"/>
      <c r="Z41" s="668" t="s">
        <v>532</v>
      </c>
      <c r="AA41" s="668"/>
      <c r="AB41" s="668"/>
      <c r="AC41" s="668"/>
      <c r="AD41" s="669" t="s">
        <v>532</v>
      </c>
      <c r="AE41" s="669"/>
      <c r="AF41" s="669"/>
      <c r="AG41" s="669"/>
      <c r="AH41" s="669"/>
      <c r="AI41" s="669"/>
      <c r="AJ41" s="669"/>
      <c r="AK41" s="669"/>
      <c r="AL41" s="670" t="s">
        <v>532</v>
      </c>
      <c r="AM41" s="671"/>
      <c r="AN41" s="671"/>
      <c r="AO41" s="672"/>
      <c r="AQ41" s="743" t="s">
        <v>586</v>
      </c>
      <c r="AR41" s="744"/>
      <c r="AS41" s="744"/>
      <c r="AT41" s="744"/>
      <c r="AU41" s="744"/>
      <c r="AV41" s="744"/>
      <c r="AW41" s="744"/>
      <c r="AX41" s="744"/>
      <c r="AY41" s="745"/>
      <c r="AZ41" s="665">
        <v>70958</v>
      </c>
      <c r="BA41" s="666"/>
      <c r="BB41" s="666"/>
      <c r="BC41" s="666"/>
      <c r="BD41" s="699"/>
      <c r="BE41" s="699"/>
      <c r="BF41" s="723"/>
      <c r="BG41" s="746"/>
      <c r="BH41" s="747"/>
      <c r="BI41" s="747"/>
      <c r="BJ41" s="747"/>
      <c r="BK41" s="747"/>
      <c r="BL41" s="363"/>
      <c r="BM41" s="681" t="s">
        <v>587</v>
      </c>
      <c r="BN41" s="681"/>
      <c r="BO41" s="681"/>
      <c r="BP41" s="681"/>
      <c r="BQ41" s="681"/>
      <c r="BR41" s="681"/>
      <c r="BS41" s="681"/>
      <c r="BT41" s="681"/>
      <c r="BU41" s="682"/>
      <c r="BV41" s="665" t="s">
        <v>532</v>
      </c>
      <c r="BW41" s="666"/>
      <c r="BX41" s="666"/>
      <c r="BY41" s="666"/>
      <c r="BZ41" s="666"/>
      <c r="CA41" s="666"/>
      <c r="CB41" s="675"/>
      <c r="CD41" s="680" t="s">
        <v>588</v>
      </c>
      <c r="CE41" s="681"/>
      <c r="CF41" s="681"/>
      <c r="CG41" s="681"/>
      <c r="CH41" s="681"/>
      <c r="CI41" s="681"/>
      <c r="CJ41" s="681"/>
      <c r="CK41" s="681"/>
      <c r="CL41" s="681"/>
      <c r="CM41" s="681"/>
      <c r="CN41" s="681"/>
      <c r="CO41" s="681"/>
      <c r="CP41" s="681"/>
      <c r="CQ41" s="682"/>
      <c r="CR41" s="665" t="s">
        <v>532</v>
      </c>
      <c r="CS41" s="699"/>
      <c r="CT41" s="699"/>
      <c r="CU41" s="699"/>
      <c r="CV41" s="699"/>
      <c r="CW41" s="699"/>
      <c r="CX41" s="699"/>
      <c r="CY41" s="700"/>
      <c r="CZ41" s="670" t="s">
        <v>532</v>
      </c>
      <c r="DA41" s="701"/>
      <c r="DB41" s="701"/>
      <c r="DC41" s="707"/>
      <c r="DD41" s="674" t="s">
        <v>546</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589</v>
      </c>
      <c r="C42" s="663"/>
      <c r="D42" s="663"/>
      <c r="E42" s="663"/>
      <c r="F42" s="663"/>
      <c r="G42" s="663"/>
      <c r="H42" s="663"/>
      <c r="I42" s="663"/>
      <c r="J42" s="663"/>
      <c r="K42" s="663"/>
      <c r="L42" s="663"/>
      <c r="M42" s="663"/>
      <c r="N42" s="663"/>
      <c r="O42" s="663"/>
      <c r="P42" s="663"/>
      <c r="Q42" s="664"/>
      <c r="R42" s="665" t="s">
        <v>532</v>
      </c>
      <c r="S42" s="666"/>
      <c r="T42" s="666"/>
      <c r="U42" s="666"/>
      <c r="V42" s="666"/>
      <c r="W42" s="666"/>
      <c r="X42" s="666"/>
      <c r="Y42" s="667"/>
      <c r="Z42" s="668" t="s">
        <v>532</v>
      </c>
      <c r="AA42" s="668"/>
      <c r="AB42" s="668"/>
      <c r="AC42" s="668"/>
      <c r="AD42" s="669" t="s">
        <v>532</v>
      </c>
      <c r="AE42" s="669"/>
      <c r="AF42" s="669"/>
      <c r="AG42" s="669"/>
      <c r="AH42" s="669"/>
      <c r="AI42" s="669"/>
      <c r="AJ42" s="669"/>
      <c r="AK42" s="669"/>
      <c r="AL42" s="670" t="s">
        <v>532</v>
      </c>
      <c r="AM42" s="671"/>
      <c r="AN42" s="671"/>
      <c r="AO42" s="672"/>
      <c r="AQ42" s="753" t="s">
        <v>590</v>
      </c>
      <c r="AR42" s="754"/>
      <c r="AS42" s="754"/>
      <c r="AT42" s="754"/>
      <c r="AU42" s="754"/>
      <c r="AV42" s="754"/>
      <c r="AW42" s="754"/>
      <c r="AX42" s="754"/>
      <c r="AY42" s="755"/>
      <c r="AZ42" s="759">
        <v>310313</v>
      </c>
      <c r="BA42" s="760"/>
      <c r="BB42" s="760"/>
      <c r="BC42" s="760"/>
      <c r="BD42" s="736"/>
      <c r="BE42" s="736"/>
      <c r="BF42" s="738"/>
      <c r="BG42" s="748"/>
      <c r="BH42" s="749"/>
      <c r="BI42" s="749"/>
      <c r="BJ42" s="749"/>
      <c r="BK42" s="749"/>
      <c r="BL42" s="364"/>
      <c r="BM42" s="691" t="s">
        <v>591</v>
      </c>
      <c r="BN42" s="691"/>
      <c r="BO42" s="691"/>
      <c r="BP42" s="691"/>
      <c r="BQ42" s="691"/>
      <c r="BR42" s="691"/>
      <c r="BS42" s="691"/>
      <c r="BT42" s="691"/>
      <c r="BU42" s="692"/>
      <c r="BV42" s="759">
        <v>358</v>
      </c>
      <c r="BW42" s="760"/>
      <c r="BX42" s="760"/>
      <c r="BY42" s="760"/>
      <c r="BZ42" s="760"/>
      <c r="CA42" s="760"/>
      <c r="CB42" s="772"/>
      <c r="CD42" s="662" t="s">
        <v>292</v>
      </c>
      <c r="CE42" s="663"/>
      <c r="CF42" s="663"/>
      <c r="CG42" s="663"/>
      <c r="CH42" s="663"/>
      <c r="CI42" s="663"/>
      <c r="CJ42" s="663"/>
      <c r="CK42" s="663"/>
      <c r="CL42" s="663"/>
      <c r="CM42" s="663"/>
      <c r="CN42" s="663"/>
      <c r="CO42" s="663"/>
      <c r="CP42" s="663"/>
      <c r="CQ42" s="664"/>
      <c r="CR42" s="665">
        <v>409359</v>
      </c>
      <c r="CS42" s="699"/>
      <c r="CT42" s="699"/>
      <c r="CU42" s="699"/>
      <c r="CV42" s="699"/>
      <c r="CW42" s="699"/>
      <c r="CX42" s="699"/>
      <c r="CY42" s="700"/>
      <c r="CZ42" s="670">
        <v>6.1</v>
      </c>
      <c r="DA42" s="701"/>
      <c r="DB42" s="701"/>
      <c r="DC42" s="707"/>
      <c r="DD42" s="674">
        <v>53703</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592</v>
      </c>
      <c r="C43" s="663"/>
      <c r="D43" s="663"/>
      <c r="E43" s="663"/>
      <c r="F43" s="663"/>
      <c r="G43" s="663"/>
      <c r="H43" s="663"/>
      <c r="I43" s="663"/>
      <c r="J43" s="663"/>
      <c r="K43" s="663"/>
      <c r="L43" s="663"/>
      <c r="M43" s="663"/>
      <c r="N43" s="663"/>
      <c r="O43" s="663"/>
      <c r="P43" s="663"/>
      <c r="Q43" s="664"/>
      <c r="R43" s="665">
        <v>177397</v>
      </c>
      <c r="S43" s="666"/>
      <c r="T43" s="666"/>
      <c r="U43" s="666"/>
      <c r="V43" s="666"/>
      <c r="W43" s="666"/>
      <c r="X43" s="666"/>
      <c r="Y43" s="667"/>
      <c r="Z43" s="668">
        <v>2.5</v>
      </c>
      <c r="AA43" s="668"/>
      <c r="AB43" s="668"/>
      <c r="AC43" s="668"/>
      <c r="AD43" s="669" t="s">
        <v>569</v>
      </c>
      <c r="AE43" s="669"/>
      <c r="AF43" s="669"/>
      <c r="AG43" s="669"/>
      <c r="AH43" s="669"/>
      <c r="AI43" s="669"/>
      <c r="AJ43" s="669"/>
      <c r="AK43" s="669"/>
      <c r="AL43" s="670" t="s">
        <v>532</v>
      </c>
      <c r="AM43" s="671"/>
      <c r="AN43" s="671"/>
      <c r="AO43" s="672"/>
      <c r="BV43" s="219"/>
      <c r="BW43" s="219"/>
      <c r="BX43" s="219"/>
      <c r="BY43" s="219"/>
      <c r="BZ43" s="219"/>
      <c r="CA43" s="219"/>
      <c r="CB43" s="219"/>
      <c r="CD43" s="662" t="s">
        <v>593</v>
      </c>
      <c r="CE43" s="663"/>
      <c r="CF43" s="663"/>
      <c r="CG43" s="663"/>
      <c r="CH43" s="663"/>
      <c r="CI43" s="663"/>
      <c r="CJ43" s="663"/>
      <c r="CK43" s="663"/>
      <c r="CL43" s="663"/>
      <c r="CM43" s="663"/>
      <c r="CN43" s="663"/>
      <c r="CO43" s="663"/>
      <c r="CP43" s="663"/>
      <c r="CQ43" s="664"/>
      <c r="CR43" s="665" t="s">
        <v>594</v>
      </c>
      <c r="CS43" s="699"/>
      <c r="CT43" s="699"/>
      <c r="CU43" s="699"/>
      <c r="CV43" s="699"/>
      <c r="CW43" s="699"/>
      <c r="CX43" s="699"/>
      <c r="CY43" s="700"/>
      <c r="CZ43" s="670" t="s">
        <v>532</v>
      </c>
      <c r="DA43" s="701"/>
      <c r="DB43" s="701"/>
      <c r="DC43" s="707"/>
      <c r="DD43" s="674" t="s">
        <v>546</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595</v>
      </c>
      <c r="C44" s="710"/>
      <c r="D44" s="710"/>
      <c r="E44" s="710"/>
      <c r="F44" s="710"/>
      <c r="G44" s="710"/>
      <c r="H44" s="710"/>
      <c r="I44" s="710"/>
      <c r="J44" s="710"/>
      <c r="K44" s="710"/>
      <c r="L44" s="710"/>
      <c r="M44" s="710"/>
      <c r="N44" s="710"/>
      <c r="O44" s="710"/>
      <c r="P44" s="710"/>
      <c r="Q44" s="711"/>
      <c r="R44" s="759">
        <v>7197103</v>
      </c>
      <c r="S44" s="760"/>
      <c r="T44" s="760"/>
      <c r="U44" s="760"/>
      <c r="V44" s="760"/>
      <c r="W44" s="760"/>
      <c r="X44" s="760"/>
      <c r="Y44" s="761"/>
      <c r="Z44" s="762">
        <v>100</v>
      </c>
      <c r="AA44" s="762"/>
      <c r="AB44" s="762"/>
      <c r="AC44" s="762"/>
      <c r="AD44" s="763">
        <v>4288911</v>
      </c>
      <c r="AE44" s="763"/>
      <c r="AF44" s="763"/>
      <c r="AG44" s="763"/>
      <c r="AH44" s="763"/>
      <c r="AI44" s="763"/>
      <c r="AJ44" s="763"/>
      <c r="AK44" s="763"/>
      <c r="AL44" s="764">
        <v>100</v>
      </c>
      <c r="AM44" s="737"/>
      <c r="AN44" s="737"/>
      <c r="AO44" s="765"/>
      <c r="CD44" s="766" t="s">
        <v>265</v>
      </c>
      <c r="CE44" s="767"/>
      <c r="CF44" s="662" t="s">
        <v>596</v>
      </c>
      <c r="CG44" s="663"/>
      <c r="CH44" s="663"/>
      <c r="CI44" s="663"/>
      <c r="CJ44" s="663"/>
      <c r="CK44" s="663"/>
      <c r="CL44" s="663"/>
      <c r="CM44" s="663"/>
      <c r="CN44" s="663"/>
      <c r="CO44" s="663"/>
      <c r="CP44" s="663"/>
      <c r="CQ44" s="664"/>
      <c r="CR44" s="665">
        <v>406916</v>
      </c>
      <c r="CS44" s="666"/>
      <c r="CT44" s="666"/>
      <c r="CU44" s="666"/>
      <c r="CV44" s="666"/>
      <c r="CW44" s="666"/>
      <c r="CX44" s="666"/>
      <c r="CY44" s="667"/>
      <c r="CZ44" s="670">
        <v>6</v>
      </c>
      <c r="DA44" s="671"/>
      <c r="DB44" s="671"/>
      <c r="DC44" s="683"/>
      <c r="DD44" s="674">
        <v>51260</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597</v>
      </c>
      <c r="CG45" s="663"/>
      <c r="CH45" s="663"/>
      <c r="CI45" s="663"/>
      <c r="CJ45" s="663"/>
      <c r="CK45" s="663"/>
      <c r="CL45" s="663"/>
      <c r="CM45" s="663"/>
      <c r="CN45" s="663"/>
      <c r="CO45" s="663"/>
      <c r="CP45" s="663"/>
      <c r="CQ45" s="664"/>
      <c r="CR45" s="665">
        <v>350729</v>
      </c>
      <c r="CS45" s="699"/>
      <c r="CT45" s="699"/>
      <c r="CU45" s="699"/>
      <c r="CV45" s="699"/>
      <c r="CW45" s="699"/>
      <c r="CX45" s="699"/>
      <c r="CY45" s="700"/>
      <c r="CZ45" s="670">
        <v>5.2</v>
      </c>
      <c r="DA45" s="701"/>
      <c r="DB45" s="701"/>
      <c r="DC45" s="707"/>
      <c r="DD45" s="674">
        <v>24915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598</v>
      </c>
      <c r="CG46" s="663"/>
      <c r="CH46" s="663"/>
      <c r="CI46" s="663"/>
      <c r="CJ46" s="663"/>
      <c r="CK46" s="663"/>
      <c r="CL46" s="663"/>
      <c r="CM46" s="663"/>
      <c r="CN46" s="663"/>
      <c r="CO46" s="663"/>
      <c r="CP46" s="663"/>
      <c r="CQ46" s="664"/>
      <c r="CR46" s="665">
        <v>49586</v>
      </c>
      <c r="CS46" s="666"/>
      <c r="CT46" s="666"/>
      <c r="CU46" s="666"/>
      <c r="CV46" s="666"/>
      <c r="CW46" s="666"/>
      <c r="CX46" s="666"/>
      <c r="CY46" s="667"/>
      <c r="CZ46" s="670">
        <v>0.7</v>
      </c>
      <c r="DA46" s="671"/>
      <c r="DB46" s="671"/>
      <c r="DC46" s="683"/>
      <c r="DD46" s="674">
        <v>23444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294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599</v>
      </c>
      <c r="CG47" s="663"/>
      <c r="CH47" s="663"/>
      <c r="CI47" s="663"/>
      <c r="CJ47" s="663"/>
      <c r="CK47" s="663"/>
      <c r="CL47" s="663"/>
      <c r="CM47" s="663"/>
      <c r="CN47" s="663"/>
      <c r="CO47" s="663"/>
      <c r="CP47" s="663"/>
      <c r="CQ47" s="664"/>
      <c r="CR47" s="665">
        <v>2443</v>
      </c>
      <c r="CS47" s="699"/>
      <c r="CT47" s="699"/>
      <c r="CU47" s="699"/>
      <c r="CV47" s="699"/>
      <c r="CW47" s="699"/>
      <c r="CX47" s="699"/>
      <c r="CY47" s="700"/>
      <c r="CZ47" s="670">
        <v>0</v>
      </c>
      <c r="DA47" s="701"/>
      <c r="DB47" s="701"/>
      <c r="DC47" s="707"/>
      <c r="DD47" s="674">
        <v>2443</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295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600</v>
      </c>
      <c r="CG48" s="663"/>
      <c r="CH48" s="663"/>
      <c r="CI48" s="663"/>
      <c r="CJ48" s="663"/>
      <c r="CK48" s="663"/>
      <c r="CL48" s="663"/>
      <c r="CM48" s="663"/>
      <c r="CN48" s="663"/>
      <c r="CO48" s="663"/>
      <c r="CP48" s="663"/>
      <c r="CQ48" s="664"/>
      <c r="CR48" s="665" t="s">
        <v>532</v>
      </c>
      <c r="CS48" s="666"/>
      <c r="CT48" s="666"/>
      <c r="CU48" s="666"/>
      <c r="CV48" s="666"/>
      <c r="CW48" s="666"/>
      <c r="CX48" s="666"/>
      <c r="CY48" s="667"/>
      <c r="CZ48" s="670" t="s">
        <v>532</v>
      </c>
      <c r="DA48" s="671"/>
      <c r="DB48" s="671"/>
      <c r="DC48" s="683"/>
      <c r="DD48" s="674" t="s">
        <v>532</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601</v>
      </c>
      <c r="CE49" s="710"/>
      <c r="CF49" s="710"/>
      <c r="CG49" s="710"/>
      <c r="CH49" s="710"/>
      <c r="CI49" s="710"/>
      <c r="CJ49" s="710"/>
      <c r="CK49" s="710"/>
      <c r="CL49" s="710"/>
      <c r="CM49" s="710"/>
      <c r="CN49" s="710"/>
      <c r="CO49" s="710"/>
      <c r="CP49" s="710"/>
      <c r="CQ49" s="711"/>
      <c r="CR49" s="759">
        <v>6738709</v>
      </c>
      <c r="CS49" s="736"/>
      <c r="CT49" s="736"/>
      <c r="CU49" s="736"/>
      <c r="CV49" s="736"/>
      <c r="CW49" s="736"/>
      <c r="CX49" s="736"/>
      <c r="CY49" s="773"/>
      <c r="CZ49" s="764">
        <v>100</v>
      </c>
      <c r="DA49" s="774"/>
      <c r="DB49" s="774"/>
      <c r="DC49" s="775"/>
      <c r="DD49" s="776">
        <v>4391795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K12" sqref="AK12:AO1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296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297</v>
      </c>
      <c r="DK2" s="1156"/>
      <c r="DL2" s="1156"/>
      <c r="DM2" s="1156"/>
      <c r="DN2" s="1156"/>
      <c r="DO2" s="1157"/>
      <c r="DP2" s="224"/>
      <c r="DQ2" s="1155" t="s">
        <v>298</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299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301</v>
      </c>
      <c r="B5" s="1060"/>
      <c r="C5" s="1060"/>
      <c r="D5" s="1060"/>
      <c r="E5" s="1060"/>
      <c r="F5" s="1060"/>
      <c r="G5" s="1060"/>
      <c r="H5" s="1060"/>
      <c r="I5" s="1060"/>
      <c r="J5" s="1060"/>
      <c r="K5" s="1060"/>
      <c r="L5" s="1060"/>
      <c r="M5" s="1060"/>
      <c r="N5" s="1060"/>
      <c r="O5" s="1060"/>
      <c r="P5" s="1061"/>
      <c r="Q5" s="1065" t="s">
        <v>302</v>
      </c>
      <c r="R5" s="1066"/>
      <c r="S5" s="1066"/>
      <c r="T5" s="1066"/>
      <c r="U5" s="1067"/>
      <c r="V5" s="1065" t="s">
        <v>303</v>
      </c>
      <c r="W5" s="1066"/>
      <c r="X5" s="1066"/>
      <c r="Y5" s="1066"/>
      <c r="Z5" s="1067"/>
      <c r="AA5" s="1065" t="s">
        <v>304</v>
      </c>
      <c r="AB5" s="1066"/>
      <c r="AC5" s="1066"/>
      <c r="AD5" s="1066"/>
      <c r="AE5" s="1066"/>
      <c r="AF5" s="1158" t="s">
        <v>305</v>
      </c>
      <c r="AG5" s="1066"/>
      <c r="AH5" s="1066"/>
      <c r="AI5" s="1066"/>
      <c r="AJ5" s="1079"/>
      <c r="AK5" s="1066" t="s">
        <v>306</v>
      </c>
      <c r="AL5" s="1066"/>
      <c r="AM5" s="1066"/>
      <c r="AN5" s="1066"/>
      <c r="AO5" s="1067"/>
      <c r="AP5" s="1065" t="s">
        <v>307</v>
      </c>
      <c r="AQ5" s="1066"/>
      <c r="AR5" s="1066"/>
      <c r="AS5" s="1066"/>
      <c r="AT5" s="1067"/>
      <c r="AU5" s="1065" t="s">
        <v>308</v>
      </c>
      <c r="AV5" s="1066"/>
      <c r="AW5" s="1066"/>
      <c r="AX5" s="1066"/>
      <c r="AY5" s="1079"/>
      <c r="AZ5" s="228"/>
      <c r="BA5" s="228"/>
      <c r="BB5" s="228"/>
      <c r="BC5" s="228"/>
      <c r="BD5" s="228"/>
      <c r="BE5" s="229"/>
      <c r="BF5" s="229"/>
      <c r="BG5" s="229"/>
      <c r="BH5" s="229"/>
      <c r="BI5" s="229"/>
      <c r="BJ5" s="229"/>
      <c r="BK5" s="229"/>
      <c r="BL5" s="229"/>
      <c r="BM5" s="229"/>
      <c r="BN5" s="229"/>
      <c r="BO5" s="229"/>
      <c r="BP5" s="229"/>
      <c r="BQ5" s="1059" t="s">
        <v>309</v>
      </c>
      <c r="BR5" s="1060"/>
      <c r="BS5" s="1060"/>
      <c r="BT5" s="1060"/>
      <c r="BU5" s="1060"/>
      <c r="BV5" s="1060"/>
      <c r="BW5" s="1060"/>
      <c r="BX5" s="1060"/>
      <c r="BY5" s="1060"/>
      <c r="BZ5" s="1060"/>
      <c r="CA5" s="1060"/>
      <c r="CB5" s="1060"/>
      <c r="CC5" s="1060"/>
      <c r="CD5" s="1060"/>
      <c r="CE5" s="1060"/>
      <c r="CF5" s="1060"/>
      <c r="CG5" s="1061"/>
      <c r="CH5" s="1065" t="s">
        <v>310</v>
      </c>
      <c r="CI5" s="1066"/>
      <c r="CJ5" s="1066"/>
      <c r="CK5" s="1066"/>
      <c r="CL5" s="1067"/>
      <c r="CM5" s="1065" t="s">
        <v>311</v>
      </c>
      <c r="CN5" s="1066"/>
      <c r="CO5" s="1066"/>
      <c r="CP5" s="1066"/>
      <c r="CQ5" s="1067"/>
      <c r="CR5" s="1065" t="s">
        <v>312</v>
      </c>
      <c r="CS5" s="1066"/>
      <c r="CT5" s="1066"/>
      <c r="CU5" s="1066"/>
      <c r="CV5" s="1067"/>
      <c r="CW5" s="1065" t="s">
        <v>313</v>
      </c>
      <c r="CX5" s="1066"/>
      <c r="CY5" s="1066"/>
      <c r="CZ5" s="1066"/>
      <c r="DA5" s="1067"/>
      <c r="DB5" s="1065" t="s">
        <v>314</v>
      </c>
      <c r="DC5" s="1066"/>
      <c r="DD5" s="1066"/>
      <c r="DE5" s="1066"/>
      <c r="DF5" s="1067"/>
      <c r="DG5" s="1148" t="s">
        <v>315</v>
      </c>
      <c r="DH5" s="1149"/>
      <c r="DI5" s="1149"/>
      <c r="DJ5" s="1149"/>
      <c r="DK5" s="1150"/>
      <c r="DL5" s="1148" t="s">
        <v>316</v>
      </c>
      <c r="DM5" s="1149"/>
      <c r="DN5" s="1149"/>
      <c r="DO5" s="1149"/>
      <c r="DP5" s="1150"/>
      <c r="DQ5" s="1065" t="s">
        <v>317</v>
      </c>
      <c r="DR5" s="1066"/>
      <c r="DS5" s="1066"/>
      <c r="DT5" s="1066"/>
      <c r="DU5" s="1067"/>
      <c r="DV5" s="1065" t="s">
        <v>308</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318</v>
      </c>
      <c r="C7" s="1112"/>
      <c r="D7" s="1112"/>
      <c r="E7" s="1112"/>
      <c r="F7" s="1112"/>
      <c r="G7" s="1112"/>
      <c r="H7" s="1112"/>
      <c r="I7" s="1112"/>
      <c r="J7" s="1112"/>
      <c r="K7" s="1112"/>
      <c r="L7" s="1112"/>
      <c r="M7" s="1112"/>
      <c r="N7" s="1112"/>
      <c r="O7" s="1112"/>
      <c r="P7" s="1113"/>
      <c r="Q7" s="1166">
        <v>7144</v>
      </c>
      <c r="R7" s="1167"/>
      <c r="S7" s="1167"/>
      <c r="T7" s="1167"/>
      <c r="U7" s="1167"/>
      <c r="V7" s="1167">
        <v>6687</v>
      </c>
      <c r="W7" s="1167"/>
      <c r="X7" s="1167"/>
      <c r="Y7" s="1167"/>
      <c r="Z7" s="1167"/>
      <c r="AA7" s="1167">
        <v>457</v>
      </c>
      <c r="AB7" s="1167"/>
      <c r="AC7" s="1167"/>
      <c r="AD7" s="1167"/>
      <c r="AE7" s="1168"/>
      <c r="AF7" s="1169">
        <v>391</v>
      </c>
      <c r="AG7" s="1170"/>
      <c r="AH7" s="1170"/>
      <c r="AI7" s="1170"/>
      <c r="AJ7" s="1171"/>
      <c r="AK7" s="1172">
        <v>238</v>
      </c>
      <c r="AL7" s="1173"/>
      <c r="AM7" s="1173"/>
      <c r="AN7" s="1173"/>
      <c r="AO7" s="1173"/>
      <c r="AP7" s="1173">
        <v>4629</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512</v>
      </c>
      <c r="BT7" s="1164"/>
      <c r="BU7" s="1164"/>
      <c r="BV7" s="1164"/>
      <c r="BW7" s="1164"/>
      <c r="BX7" s="1164"/>
      <c r="BY7" s="1164"/>
      <c r="BZ7" s="1164"/>
      <c r="CA7" s="1164"/>
      <c r="CB7" s="1164"/>
      <c r="CC7" s="1164"/>
      <c r="CD7" s="1164"/>
      <c r="CE7" s="1164"/>
      <c r="CF7" s="1164"/>
      <c r="CG7" s="1176"/>
      <c r="CH7" s="1160">
        <v>-19</v>
      </c>
      <c r="CI7" s="1161"/>
      <c r="CJ7" s="1161"/>
      <c r="CK7" s="1161"/>
      <c r="CL7" s="1162"/>
      <c r="CM7" s="1160">
        <v>153</v>
      </c>
      <c r="CN7" s="1161"/>
      <c r="CO7" s="1161"/>
      <c r="CP7" s="1161"/>
      <c r="CQ7" s="1162"/>
      <c r="CR7" s="1160">
        <v>50</v>
      </c>
      <c r="CS7" s="1161"/>
      <c r="CT7" s="1161"/>
      <c r="CU7" s="1161"/>
      <c r="CV7" s="1162"/>
      <c r="CW7" s="1160" t="s">
        <v>503</v>
      </c>
      <c r="CX7" s="1161"/>
      <c r="CY7" s="1161"/>
      <c r="CZ7" s="1161"/>
      <c r="DA7" s="1162"/>
      <c r="DB7" s="1160" t="s">
        <v>503</v>
      </c>
      <c r="DC7" s="1161"/>
      <c r="DD7" s="1161"/>
      <c r="DE7" s="1161"/>
      <c r="DF7" s="1162"/>
      <c r="DG7" s="1160" t="s">
        <v>503</v>
      </c>
      <c r="DH7" s="1161"/>
      <c r="DI7" s="1161"/>
      <c r="DJ7" s="1161"/>
      <c r="DK7" s="1162"/>
      <c r="DL7" s="1160" t="s">
        <v>503</v>
      </c>
      <c r="DM7" s="1161"/>
      <c r="DN7" s="1161"/>
      <c r="DO7" s="1161"/>
      <c r="DP7" s="1162"/>
      <c r="DQ7" s="1160" t="s">
        <v>503</v>
      </c>
      <c r="DR7" s="1161"/>
      <c r="DS7" s="1161"/>
      <c r="DT7" s="1161"/>
      <c r="DU7" s="1162"/>
      <c r="DV7" s="1163"/>
      <c r="DW7" s="1164"/>
      <c r="DX7" s="1164"/>
      <c r="DY7" s="1164"/>
      <c r="DZ7" s="1165"/>
      <c r="EA7" s="230"/>
    </row>
    <row r="8" spans="1:131" s="231" customFormat="1" ht="26.25" customHeight="1" x14ac:dyDescent="0.15">
      <c r="A8" s="234">
        <v>2</v>
      </c>
      <c r="B8" s="1094" t="s">
        <v>319</v>
      </c>
      <c r="C8" s="1095"/>
      <c r="D8" s="1095"/>
      <c r="E8" s="1095"/>
      <c r="F8" s="1095"/>
      <c r="G8" s="1095"/>
      <c r="H8" s="1095"/>
      <c r="I8" s="1095"/>
      <c r="J8" s="1095"/>
      <c r="K8" s="1095"/>
      <c r="L8" s="1095"/>
      <c r="M8" s="1095"/>
      <c r="N8" s="1095"/>
      <c r="O8" s="1095"/>
      <c r="P8" s="1096"/>
      <c r="Q8" s="1102">
        <v>59</v>
      </c>
      <c r="R8" s="1103"/>
      <c r="S8" s="1103"/>
      <c r="T8" s="1103"/>
      <c r="U8" s="1103"/>
      <c r="V8" s="1103">
        <v>57</v>
      </c>
      <c r="W8" s="1103"/>
      <c r="X8" s="1103"/>
      <c r="Y8" s="1103"/>
      <c r="Z8" s="1103"/>
      <c r="AA8" s="1103">
        <v>2</v>
      </c>
      <c r="AB8" s="1103"/>
      <c r="AC8" s="1103"/>
      <c r="AD8" s="1103"/>
      <c r="AE8" s="1104"/>
      <c r="AF8" s="1099">
        <v>2</v>
      </c>
      <c r="AG8" s="1100"/>
      <c r="AH8" s="1100"/>
      <c r="AI8" s="1100"/>
      <c r="AJ8" s="1101"/>
      <c r="AK8" s="1144">
        <v>1</v>
      </c>
      <c r="AL8" s="1145"/>
      <c r="AM8" s="1145"/>
      <c r="AN8" s="1145"/>
      <c r="AO8" s="1145"/>
      <c r="AP8" s="1145" t="s">
        <v>503</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513</v>
      </c>
      <c r="BT8" s="1057"/>
      <c r="BU8" s="1057"/>
      <c r="BV8" s="1057"/>
      <c r="BW8" s="1057"/>
      <c r="BX8" s="1057"/>
      <c r="BY8" s="1057"/>
      <c r="BZ8" s="1057"/>
      <c r="CA8" s="1057"/>
      <c r="CB8" s="1057"/>
      <c r="CC8" s="1057"/>
      <c r="CD8" s="1057"/>
      <c r="CE8" s="1057"/>
      <c r="CF8" s="1057"/>
      <c r="CG8" s="1078"/>
      <c r="CH8" s="1053">
        <v>13</v>
      </c>
      <c r="CI8" s="1054"/>
      <c r="CJ8" s="1054"/>
      <c r="CK8" s="1054"/>
      <c r="CL8" s="1055"/>
      <c r="CM8" s="1053">
        <v>98</v>
      </c>
      <c r="CN8" s="1054"/>
      <c r="CO8" s="1054"/>
      <c r="CP8" s="1054"/>
      <c r="CQ8" s="1055"/>
      <c r="CR8" s="1053">
        <v>35</v>
      </c>
      <c r="CS8" s="1054"/>
      <c r="CT8" s="1054"/>
      <c r="CU8" s="1054"/>
      <c r="CV8" s="1055"/>
      <c r="CW8" s="1053" t="s">
        <v>503</v>
      </c>
      <c r="CX8" s="1054"/>
      <c r="CY8" s="1054"/>
      <c r="CZ8" s="1054"/>
      <c r="DA8" s="1055"/>
      <c r="DB8" s="1053" t="s">
        <v>503</v>
      </c>
      <c r="DC8" s="1054"/>
      <c r="DD8" s="1054"/>
      <c r="DE8" s="1054"/>
      <c r="DF8" s="1055"/>
      <c r="DG8" s="1053" t="s">
        <v>503</v>
      </c>
      <c r="DH8" s="1054"/>
      <c r="DI8" s="1054"/>
      <c r="DJ8" s="1054"/>
      <c r="DK8" s="1055"/>
      <c r="DL8" s="1053" t="s">
        <v>503</v>
      </c>
      <c r="DM8" s="1054"/>
      <c r="DN8" s="1054"/>
      <c r="DO8" s="1054"/>
      <c r="DP8" s="1055"/>
      <c r="DQ8" s="1053" t="s">
        <v>503</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320</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321</v>
      </c>
      <c r="B23" s="1001" t="s">
        <v>322</v>
      </c>
      <c r="C23" s="1002"/>
      <c r="D23" s="1002"/>
      <c r="E23" s="1002"/>
      <c r="F23" s="1002"/>
      <c r="G23" s="1002"/>
      <c r="H23" s="1002"/>
      <c r="I23" s="1002"/>
      <c r="J23" s="1002"/>
      <c r="K23" s="1002"/>
      <c r="L23" s="1002"/>
      <c r="M23" s="1002"/>
      <c r="N23" s="1002"/>
      <c r="O23" s="1002"/>
      <c r="P23" s="1012"/>
      <c r="Q23" s="1131">
        <v>7203</v>
      </c>
      <c r="R23" s="1125"/>
      <c r="S23" s="1125"/>
      <c r="T23" s="1125"/>
      <c r="U23" s="1125"/>
      <c r="V23" s="1125">
        <v>6744</v>
      </c>
      <c r="W23" s="1125"/>
      <c r="X23" s="1125"/>
      <c r="Y23" s="1125"/>
      <c r="Z23" s="1125"/>
      <c r="AA23" s="1125">
        <v>458</v>
      </c>
      <c r="AB23" s="1125"/>
      <c r="AC23" s="1125"/>
      <c r="AD23" s="1125"/>
      <c r="AE23" s="1132"/>
      <c r="AF23" s="1133">
        <v>393</v>
      </c>
      <c r="AG23" s="1125"/>
      <c r="AH23" s="1125"/>
      <c r="AI23" s="1125"/>
      <c r="AJ23" s="1134"/>
      <c r="AK23" s="1135"/>
      <c r="AL23" s="1136"/>
      <c r="AM23" s="1136"/>
      <c r="AN23" s="1136"/>
      <c r="AO23" s="1136"/>
      <c r="AP23" s="1125">
        <v>4629</v>
      </c>
      <c r="AQ23" s="1125"/>
      <c r="AR23" s="1125"/>
      <c r="AS23" s="1125"/>
      <c r="AT23" s="1125"/>
      <c r="AU23" s="1126"/>
      <c r="AV23" s="1126"/>
      <c r="AW23" s="1126"/>
      <c r="AX23" s="1126"/>
      <c r="AY23" s="1127"/>
      <c r="AZ23" s="1128" t="s">
        <v>323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324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325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301</v>
      </c>
      <c r="B26" s="1060"/>
      <c r="C26" s="1060"/>
      <c r="D26" s="1060"/>
      <c r="E26" s="1060"/>
      <c r="F26" s="1060"/>
      <c r="G26" s="1060"/>
      <c r="H26" s="1060"/>
      <c r="I26" s="1060"/>
      <c r="J26" s="1060"/>
      <c r="K26" s="1060"/>
      <c r="L26" s="1060"/>
      <c r="M26" s="1060"/>
      <c r="N26" s="1060"/>
      <c r="O26" s="1060"/>
      <c r="P26" s="1061"/>
      <c r="Q26" s="1065" t="s">
        <v>326</v>
      </c>
      <c r="R26" s="1066"/>
      <c r="S26" s="1066"/>
      <c r="T26" s="1066"/>
      <c r="U26" s="1067"/>
      <c r="V26" s="1065" t="s">
        <v>327</v>
      </c>
      <c r="W26" s="1066"/>
      <c r="X26" s="1066"/>
      <c r="Y26" s="1066"/>
      <c r="Z26" s="1067"/>
      <c r="AA26" s="1065" t="s">
        <v>328</v>
      </c>
      <c r="AB26" s="1066"/>
      <c r="AC26" s="1066"/>
      <c r="AD26" s="1066"/>
      <c r="AE26" s="1066"/>
      <c r="AF26" s="1119" t="s">
        <v>329</v>
      </c>
      <c r="AG26" s="1072"/>
      <c r="AH26" s="1072"/>
      <c r="AI26" s="1072"/>
      <c r="AJ26" s="1120"/>
      <c r="AK26" s="1066" t="s">
        <v>330</v>
      </c>
      <c r="AL26" s="1066"/>
      <c r="AM26" s="1066"/>
      <c r="AN26" s="1066"/>
      <c r="AO26" s="1067"/>
      <c r="AP26" s="1065" t="s">
        <v>331</v>
      </c>
      <c r="AQ26" s="1066"/>
      <c r="AR26" s="1066"/>
      <c r="AS26" s="1066"/>
      <c r="AT26" s="1067"/>
      <c r="AU26" s="1065" t="s">
        <v>332</v>
      </c>
      <c r="AV26" s="1066"/>
      <c r="AW26" s="1066"/>
      <c r="AX26" s="1066"/>
      <c r="AY26" s="1067"/>
      <c r="AZ26" s="1065" t="s">
        <v>333</v>
      </c>
      <c r="BA26" s="1066"/>
      <c r="BB26" s="1066"/>
      <c r="BC26" s="1066"/>
      <c r="BD26" s="1067"/>
      <c r="BE26" s="1065" t="s">
        <v>308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334</v>
      </c>
      <c r="C28" s="1112"/>
      <c r="D28" s="1112"/>
      <c r="E28" s="1112"/>
      <c r="F28" s="1112"/>
      <c r="G28" s="1112"/>
      <c r="H28" s="1112"/>
      <c r="I28" s="1112"/>
      <c r="J28" s="1112"/>
      <c r="K28" s="1112"/>
      <c r="L28" s="1112"/>
      <c r="M28" s="1112"/>
      <c r="N28" s="1112"/>
      <c r="O28" s="1112"/>
      <c r="P28" s="1113"/>
      <c r="Q28" s="1114">
        <v>1169</v>
      </c>
      <c r="R28" s="1115"/>
      <c r="S28" s="1115"/>
      <c r="T28" s="1115"/>
      <c r="U28" s="1115"/>
      <c r="V28" s="1115">
        <v>1157</v>
      </c>
      <c r="W28" s="1115"/>
      <c r="X28" s="1115"/>
      <c r="Y28" s="1115"/>
      <c r="Z28" s="1115"/>
      <c r="AA28" s="1115">
        <v>13</v>
      </c>
      <c r="AB28" s="1115"/>
      <c r="AC28" s="1115"/>
      <c r="AD28" s="1115"/>
      <c r="AE28" s="1116"/>
      <c r="AF28" s="1117">
        <v>13</v>
      </c>
      <c r="AG28" s="1115"/>
      <c r="AH28" s="1115"/>
      <c r="AI28" s="1115"/>
      <c r="AJ28" s="1118"/>
      <c r="AK28" s="1106">
        <v>68</v>
      </c>
      <c r="AL28" s="1107"/>
      <c r="AM28" s="1107"/>
      <c r="AN28" s="1107"/>
      <c r="AO28" s="1107"/>
      <c r="AP28" s="1107" t="s">
        <v>503</v>
      </c>
      <c r="AQ28" s="1107"/>
      <c r="AR28" s="1107"/>
      <c r="AS28" s="1107"/>
      <c r="AT28" s="1107"/>
      <c r="AU28" s="1107" t="s">
        <v>503</v>
      </c>
      <c r="AV28" s="1107"/>
      <c r="AW28" s="1107"/>
      <c r="AX28" s="1107"/>
      <c r="AY28" s="1107"/>
      <c r="AZ28" s="1108" t="s">
        <v>602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335</v>
      </c>
      <c r="C29" s="1095"/>
      <c r="D29" s="1095"/>
      <c r="E29" s="1095"/>
      <c r="F29" s="1095"/>
      <c r="G29" s="1095"/>
      <c r="H29" s="1095"/>
      <c r="I29" s="1095"/>
      <c r="J29" s="1095"/>
      <c r="K29" s="1095"/>
      <c r="L29" s="1095"/>
      <c r="M29" s="1095"/>
      <c r="N29" s="1095"/>
      <c r="O29" s="1095"/>
      <c r="P29" s="1096"/>
      <c r="Q29" s="1102">
        <v>305</v>
      </c>
      <c r="R29" s="1103"/>
      <c r="S29" s="1103"/>
      <c r="T29" s="1103"/>
      <c r="U29" s="1103"/>
      <c r="V29" s="1103">
        <v>296</v>
      </c>
      <c r="W29" s="1103"/>
      <c r="X29" s="1103"/>
      <c r="Y29" s="1103"/>
      <c r="Z29" s="1103"/>
      <c r="AA29" s="1103">
        <v>9</v>
      </c>
      <c r="AB29" s="1103"/>
      <c r="AC29" s="1103"/>
      <c r="AD29" s="1103"/>
      <c r="AE29" s="1104"/>
      <c r="AF29" s="1099">
        <v>9</v>
      </c>
      <c r="AG29" s="1100"/>
      <c r="AH29" s="1100"/>
      <c r="AI29" s="1100"/>
      <c r="AJ29" s="1101"/>
      <c r="AK29" s="1044">
        <v>25</v>
      </c>
      <c r="AL29" s="1035"/>
      <c r="AM29" s="1035"/>
      <c r="AN29" s="1035"/>
      <c r="AO29" s="1035"/>
      <c r="AP29" s="1035">
        <v>377</v>
      </c>
      <c r="AQ29" s="1035"/>
      <c r="AR29" s="1035"/>
      <c r="AS29" s="1035"/>
      <c r="AT29" s="1035"/>
      <c r="AU29" s="1035" t="s">
        <v>503</v>
      </c>
      <c r="AV29" s="1035"/>
      <c r="AW29" s="1035"/>
      <c r="AX29" s="1035"/>
      <c r="AY29" s="1035"/>
      <c r="AZ29" s="1105" t="s">
        <v>602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336</v>
      </c>
      <c r="C30" s="1095"/>
      <c r="D30" s="1095"/>
      <c r="E30" s="1095"/>
      <c r="F30" s="1095"/>
      <c r="G30" s="1095"/>
      <c r="H30" s="1095"/>
      <c r="I30" s="1095"/>
      <c r="J30" s="1095"/>
      <c r="K30" s="1095"/>
      <c r="L30" s="1095"/>
      <c r="M30" s="1095"/>
      <c r="N30" s="1095"/>
      <c r="O30" s="1095"/>
      <c r="P30" s="1096"/>
      <c r="Q30" s="1102">
        <v>1023</v>
      </c>
      <c r="R30" s="1103"/>
      <c r="S30" s="1103"/>
      <c r="T30" s="1103"/>
      <c r="U30" s="1103"/>
      <c r="V30" s="1103">
        <v>973</v>
      </c>
      <c r="W30" s="1103"/>
      <c r="X30" s="1103"/>
      <c r="Y30" s="1103"/>
      <c r="Z30" s="1103"/>
      <c r="AA30" s="1103">
        <v>50</v>
      </c>
      <c r="AB30" s="1103"/>
      <c r="AC30" s="1103"/>
      <c r="AD30" s="1103"/>
      <c r="AE30" s="1104"/>
      <c r="AF30" s="1099">
        <v>50</v>
      </c>
      <c r="AG30" s="1100"/>
      <c r="AH30" s="1100"/>
      <c r="AI30" s="1100"/>
      <c r="AJ30" s="1101"/>
      <c r="AK30" s="1044">
        <v>134</v>
      </c>
      <c r="AL30" s="1035"/>
      <c r="AM30" s="1035"/>
      <c r="AN30" s="1035"/>
      <c r="AO30" s="1035"/>
      <c r="AP30" s="1035" t="s">
        <v>503</v>
      </c>
      <c r="AQ30" s="1035"/>
      <c r="AR30" s="1035"/>
      <c r="AS30" s="1035"/>
      <c r="AT30" s="1035"/>
      <c r="AU30" s="1035" t="s">
        <v>503</v>
      </c>
      <c r="AV30" s="1035"/>
      <c r="AW30" s="1035"/>
      <c r="AX30" s="1035"/>
      <c r="AY30" s="1035"/>
      <c r="AZ30" s="1105" t="s">
        <v>602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337</v>
      </c>
      <c r="C31" s="1095"/>
      <c r="D31" s="1095"/>
      <c r="E31" s="1095"/>
      <c r="F31" s="1095"/>
      <c r="G31" s="1095"/>
      <c r="H31" s="1095"/>
      <c r="I31" s="1095"/>
      <c r="J31" s="1095"/>
      <c r="K31" s="1095"/>
      <c r="L31" s="1095"/>
      <c r="M31" s="1095"/>
      <c r="N31" s="1095"/>
      <c r="O31" s="1095"/>
      <c r="P31" s="1096"/>
      <c r="Q31" s="1102">
        <v>122</v>
      </c>
      <c r="R31" s="1103"/>
      <c r="S31" s="1103"/>
      <c r="T31" s="1103"/>
      <c r="U31" s="1103"/>
      <c r="V31" s="1103">
        <v>122</v>
      </c>
      <c r="W31" s="1103"/>
      <c r="X31" s="1103"/>
      <c r="Y31" s="1103"/>
      <c r="Z31" s="1103"/>
      <c r="AA31" s="1103">
        <v>0</v>
      </c>
      <c r="AB31" s="1103"/>
      <c r="AC31" s="1103"/>
      <c r="AD31" s="1103"/>
      <c r="AE31" s="1104"/>
      <c r="AF31" s="1099">
        <v>0</v>
      </c>
      <c r="AG31" s="1100"/>
      <c r="AH31" s="1100"/>
      <c r="AI31" s="1100"/>
      <c r="AJ31" s="1101"/>
      <c r="AK31" s="1044">
        <v>24</v>
      </c>
      <c r="AL31" s="1035"/>
      <c r="AM31" s="1035"/>
      <c r="AN31" s="1035"/>
      <c r="AO31" s="1035"/>
      <c r="AP31" s="1035" t="s">
        <v>503</v>
      </c>
      <c r="AQ31" s="1035"/>
      <c r="AR31" s="1035"/>
      <c r="AS31" s="1035"/>
      <c r="AT31" s="1035"/>
      <c r="AU31" s="1035" t="s">
        <v>503</v>
      </c>
      <c r="AV31" s="1035"/>
      <c r="AW31" s="1035"/>
      <c r="AX31" s="1035"/>
      <c r="AY31" s="1035"/>
      <c r="AZ31" s="1105" t="s">
        <v>602</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338</v>
      </c>
      <c r="C32" s="1095"/>
      <c r="D32" s="1095"/>
      <c r="E32" s="1095"/>
      <c r="F32" s="1095"/>
      <c r="G32" s="1095"/>
      <c r="H32" s="1095"/>
      <c r="I32" s="1095"/>
      <c r="J32" s="1095"/>
      <c r="K32" s="1095"/>
      <c r="L32" s="1095"/>
      <c r="M32" s="1095"/>
      <c r="N32" s="1095"/>
      <c r="O32" s="1095"/>
      <c r="P32" s="1096"/>
      <c r="Q32" s="1102">
        <v>335</v>
      </c>
      <c r="R32" s="1103"/>
      <c r="S32" s="1103"/>
      <c r="T32" s="1103"/>
      <c r="U32" s="1103"/>
      <c r="V32" s="1103">
        <v>294</v>
      </c>
      <c r="W32" s="1103"/>
      <c r="X32" s="1103"/>
      <c r="Y32" s="1103"/>
      <c r="Z32" s="1103"/>
      <c r="AA32" s="1103">
        <v>41</v>
      </c>
      <c r="AB32" s="1103"/>
      <c r="AC32" s="1103"/>
      <c r="AD32" s="1103"/>
      <c r="AE32" s="1104"/>
      <c r="AF32" s="1099">
        <v>397</v>
      </c>
      <c r="AG32" s="1100"/>
      <c r="AH32" s="1100"/>
      <c r="AI32" s="1100"/>
      <c r="AJ32" s="1101"/>
      <c r="AK32" s="1044">
        <v>43</v>
      </c>
      <c r="AL32" s="1035"/>
      <c r="AM32" s="1035"/>
      <c r="AN32" s="1035"/>
      <c r="AO32" s="1035"/>
      <c r="AP32" s="1035">
        <v>1025</v>
      </c>
      <c r="AQ32" s="1035"/>
      <c r="AR32" s="1035"/>
      <c r="AS32" s="1035"/>
      <c r="AT32" s="1035"/>
      <c r="AU32" s="1035">
        <v>173</v>
      </c>
      <c r="AV32" s="1035"/>
      <c r="AW32" s="1035"/>
      <c r="AX32" s="1035"/>
      <c r="AY32" s="1035"/>
      <c r="AZ32" s="1105" t="s">
        <v>503</v>
      </c>
      <c r="BA32" s="1105"/>
      <c r="BB32" s="1105"/>
      <c r="BC32" s="1105"/>
      <c r="BD32" s="1105"/>
      <c r="BE32" s="1036" t="s">
        <v>339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340</v>
      </c>
      <c r="C33" s="1095"/>
      <c r="D33" s="1095"/>
      <c r="E33" s="1095"/>
      <c r="F33" s="1095"/>
      <c r="G33" s="1095"/>
      <c r="H33" s="1095"/>
      <c r="I33" s="1095"/>
      <c r="J33" s="1095"/>
      <c r="K33" s="1095"/>
      <c r="L33" s="1095"/>
      <c r="M33" s="1095"/>
      <c r="N33" s="1095"/>
      <c r="O33" s="1095"/>
      <c r="P33" s="1096"/>
      <c r="Q33" s="1102">
        <v>491</v>
      </c>
      <c r="R33" s="1103"/>
      <c r="S33" s="1103"/>
      <c r="T33" s="1103"/>
      <c r="U33" s="1103"/>
      <c r="V33" s="1103">
        <v>468</v>
      </c>
      <c r="W33" s="1103"/>
      <c r="X33" s="1103"/>
      <c r="Y33" s="1103"/>
      <c r="Z33" s="1103"/>
      <c r="AA33" s="1103">
        <v>23</v>
      </c>
      <c r="AB33" s="1103"/>
      <c r="AC33" s="1103"/>
      <c r="AD33" s="1103"/>
      <c r="AE33" s="1104"/>
      <c r="AF33" s="1099">
        <v>142</v>
      </c>
      <c r="AG33" s="1100"/>
      <c r="AH33" s="1100"/>
      <c r="AI33" s="1100"/>
      <c r="AJ33" s="1101"/>
      <c r="AK33" s="1044">
        <v>228</v>
      </c>
      <c r="AL33" s="1035"/>
      <c r="AM33" s="1035"/>
      <c r="AN33" s="1035"/>
      <c r="AO33" s="1035"/>
      <c r="AP33" s="1035">
        <v>3475</v>
      </c>
      <c r="AQ33" s="1035"/>
      <c r="AR33" s="1035"/>
      <c r="AS33" s="1035"/>
      <c r="AT33" s="1035"/>
      <c r="AU33" s="1035">
        <v>1859</v>
      </c>
      <c r="AV33" s="1035"/>
      <c r="AW33" s="1035"/>
      <c r="AX33" s="1035"/>
      <c r="AY33" s="1035"/>
      <c r="AZ33" s="1105" t="s">
        <v>503</v>
      </c>
      <c r="BA33" s="1105"/>
      <c r="BB33" s="1105"/>
      <c r="BC33" s="1105"/>
      <c r="BD33" s="1105"/>
      <c r="BE33" s="1036" t="s">
        <v>341</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342</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321</v>
      </c>
      <c r="B63" s="1001" t="s">
        <v>343</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610</v>
      </c>
      <c r="AG63" s="1023"/>
      <c r="AH63" s="1023"/>
      <c r="AI63" s="1023"/>
      <c r="AJ63" s="1086"/>
      <c r="AK63" s="1087"/>
      <c r="AL63" s="1027"/>
      <c r="AM63" s="1027"/>
      <c r="AN63" s="1027"/>
      <c r="AO63" s="1027"/>
      <c r="AP63" s="1023">
        <f>AP29+AP32+AP33</f>
        <v>4877</v>
      </c>
      <c r="AQ63" s="1023"/>
      <c r="AR63" s="1023"/>
      <c r="AS63" s="1023"/>
      <c r="AT63" s="1023"/>
      <c r="AU63" s="1023">
        <f>AU32+AU33</f>
        <v>2032</v>
      </c>
      <c r="AV63" s="1023"/>
      <c r="AW63" s="1023"/>
      <c r="AX63" s="1023"/>
      <c r="AY63" s="1023"/>
      <c r="AZ63" s="1081"/>
      <c r="BA63" s="1081"/>
      <c r="BB63" s="1081"/>
      <c r="BC63" s="1081"/>
      <c r="BD63" s="1081"/>
      <c r="BE63" s="1024"/>
      <c r="BF63" s="1024"/>
      <c r="BG63" s="1024"/>
      <c r="BH63" s="1024"/>
      <c r="BI63" s="1025"/>
      <c r="BJ63" s="1082" t="s">
        <v>323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344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345</v>
      </c>
      <c r="B66" s="1060"/>
      <c r="C66" s="1060"/>
      <c r="D66" s="1060"/>
      <c r="E66" s="1060"/>
      <c r="F66" s="1060"/>
      <c r="G66" s="1060"/>
      <c r="H66" s="1060"/>
      <c r="I66" s="1060"/>
      <c r="J66" s="1060"/>
      <c r="K66" s="1060"/>
      <c r="L66" s="1060"/>
      <c r="M66" s="1060"/>
      <c r="N66" s="1060"/>
      <c r="O66" s="1060"/>
      <c r="P66" s="1061"/>
      <c r="Q66" s="1065" t="s">
        <v>346</v>
      </c>
      <c r="R66" s="1066"/>
      <c r="S66" s="1066"/>
      <c r="T66" s="1066"/>
      <c r="U66" s="1067"/>
      <c r="V66" s="1065" t="s">
        <v>347</v>
      </c>
      <c r="W66" s="1066"/>
      <c r="X66" s="1066"/>
      <c r="Y66" s="1066"/>
      <c r="Z66" s="1067"/>
      <c r="AA66" s="1065" t="s">
        <v>348</v>
      </c>
      <c r="AB66" s="1066"/>
      <c r="AC66" s="1066"/>
      <c r="AD66" s="1066"/>
      <c r="AE66" s="1067"/>
      <c r="AF66" s="1071" t="s">
        <v>349</v>
      </c>
      <c r="AG66" s="1072"/>
      <c r="AH66" s="1072"/>
      <c r="AI66" s="1072"/>
      <c r="AJ66" s="1073"/>
      <c r="AK66" s="1065" t="s">
        <v>330</v>
      </c>
      <c r="AL66" s="1060"/>
      <c r="AM66" s="1060"/>
      <c r="AN66" s="1060"/>
      <c r="AO66" s="1061"/>
      <c r="AP66" s="1065" t="s">
        <v>350</v>
      </c>
      <c r="AQ66" s="1066"/>
      <c r="AR66" s="1066"/>
      <c r="AS66" s="1066"/>
      <c r="AT66" s="1067"/>
      <c r="AU66" s="1065" t="s">
        <v>351</v>
      </c>
      <c r="AV66" s="1066"/>
      <c r="AW66" s="1066"/>
      <c r="AX66" s="1066"/>
      <c r="AY66" s="1067"/>
      <c r="AZ66" s="1065" t="s">
        <v>308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520</v>
      </c>
      <c r="C68" s="1050"/>
      <c r="D68" s="1050"/>
      <c r="E68" s="1050"/>
      <c r="F68" s="1050"/>
      <c r="G68" s="1050"/>
      <c r="H68" s="1050"/>
      <c r="I68" s="1050"/>
      <c r="J68" s="1050"/>
      <c r="K68" s="1050"/>
      <c r="L68" s="1050"/>
      <c r="M68" s="1050"/>
      <c r="N68" s="1050"/>
      <c r="O68" s="1050"/>
      <c r="P68" s="1051"/>
      <c r="Q68" s="1052">
        <v>3147</v>
      </c>
      <c r="R68" s="1046"/>
      <c r="S68" s="1046"/>
      <c r="T68" s="1046"/>
      <c r="U68" s="1046"/>
      <c r="V68" s="1046">
        <v>2856</v>
      </c>
      <c r="W68" s="1046"/>
      <c r="X68" s="1046"/>
      <c r="Y68" s="1046"/>
      <c r="Z68" s="1046"/>
      <c r="AA68" s="1046">
        <v>292</v>
      </c>
      <c r="AB68" s="1046"/>
      <c r="AC68" s="1046"/>
      <c r="AD68" s="1046"/>
      <c r="AE68" s="1046"/>
      <c r="AF68" s="1046">
        <v>292</v>
      </c>
      <c r="AG68" s="1046"/>
      <c r="AH68" s="1046"/>
      <c r="AI68" s="1046"/>
      <c r="AJ68" s="1046"/>
      <c r="AK68" s="1046">
        <v>59</v>
      </c>
      <c r="AL68" s="1046"/>
      <c r="AM68" s="1046"/>
      <c r="AN68" s="1046"/>
      <c r="AO68" s="1046"/>
      <c r="AP68" s="1046" t="s">
        <v>503</v>
      </c>
      <c r="AQ68" s="1046"/>
      <c r="AR68" s="1046"/>
      <c r="AS68" s="1046"/>
      <c r="AT68" s="1046"/>
      <c r="AU68" s="1046" t="s">
        <v>503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504</v>
      </c>
      <c r="C69" s="1039"/>
      <c r="D69" s="1039"/>
      <c r="E69" s="1039"/>
      <c r="F69" s="1039"/>
      <c r="G69" s="1039"/>
      <c r="H69" s="1039"/>
      <c r="I69" s="1039"/>
      <c r="J69" s="1039"/>
      <c r="K69" s="1039"/>
      <c r="L69" s="1039"/>
      <c r="M69" s="1039"/>
      <c r="N69" s="1039"/>
      <c r="O69" s="1039"/>
      <c r="P69" s="1040"/>
      <c r="Q69" s="1041">
        <v>550</v>
      </c>
      <c r="R69" s="1035"/>
      <c r="S69" s="1035"/>
      <c r="T69" s="1035"/>
      <c r="U69" s="1035"/>
      <c r="V69" s="1035">
        <v>524</v>
      </c>
      <c r="W69" s="1035"/>
      <c r="X69" s="1035"/>
      <c r="Y69" s="1035"/>
      <c r="Z69" s="1035"/>
      <c r="AA69" s="1035">
        <v>25</v>
      </c>
      <c r="AB69" s="1035"/>
      <c r="AC69" s="1035"/>
      <c r="AD69" s="1035"/>
      <c r="AE69" s="1035"/>
      <c r="AF69" s="1035">
        <v>25</v>
      </c>
      <c r="AG69" s="1035"/>
      <c r="AH69" s="1035"/>
      <c r="AI69" s="1035"/>
      <c r="AJ69" s="1035"/>
      <c r="AK69" s="1035">
        <v>5</v>
      </c>
      <c r="AL69" s="1035"/>
      <c r="AM69" s="1035"/>
      <c r="AN69" s="1035"/>
      <c r="AO69" s="1035"/>
      <c r="AP69" s="1035" t="s">
        <v>503</v>
      </c>
      <c r="AQ69" s="1035"/>
      <c r="AR69" s="1035"/>
      <c r="AS69" s="1035"/>
      <c r="AT69" s="1035"/>
      <c r="AU69" s="1035" t="s">
        <v>503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505</v>
      </c>
      <c r="C70" s="1039"/>
      <c r="D70" s="1039"/>
      <c r="E70" s="1039"/>
      <c r="F70" s="1039"/>
      <c r="G70" s="1039"/>
      <c r="H70" s="1039"/>
      <c r="I70" s="1039"/>
      <c r="J70" s="1039"/>
      <c r="K70" s="1039"/>
      <c r="L70" s="1039"/>
      <c r="M70" s="1039"/>
      <c r="N70" s="1039"/>
      <c r="O70" s="1039"/>
      <c r="P70" s="1040"/>
      <c r="Q70" s="1041">
        <v>32</v>
      </c>
      <c r="R70" s="1035"/>
      <c r="S70" s="1035"/>
      <c r="T70" s="1035"/>
      <c r="U70" s="1035"/>
      <c r="V70" s="1035">
        <v>32</v>
      </c>
      <c r="W70" s="1035"/>
      <c r="X70" s="1035"/>
      <c r="Y70" s="1035"/>
      <c r="Z70" s="1035"/>
      <c r="AA70" s="1035">
        <v>1</v>
      </c>
      <c r="AB70" s="1035"/>
      <c r="AC70" s="1035"/>
      <c r="AD70" s="1035"/>
      <c r="AE70" s="1035"/>
      <c r="AF70" s="1035">
        <v>1</v>
      </c>
      <c r="AG70" s="1035"/>
      <c r="AH70" s="1035"/>
      <c r="AI70" s="1035"/>
      <c r="AJ70" s="1035"/>
      <c r="AK70" s="1035">
        <v>1</v>
      </c>
      <c r="AL70" s="1035"/>
      <c r="AM70" s="1035"/>
      <c r="AN70" s="1035"/>
      <c r="AO70" s="1035"/>
      <c r="AP70" s="1035" t="s">
        <v>503</v>
      </c>
      <c r="AQ70" s="1035"/>
      <c r="AR70" s="1035"/>
      <c r="AS70" s="1035"/>
      <c r="AT70" s="1035"/>
      <c r="AU70" s="1035" t="s">
        <v>503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506</v>
      </c>
      <c r="C71" s="1039"/>
      <c r="D71" s="1039"/>
      <c r="E71" s="1039"/>
      <c r="F71" s="1039"/>
      <c r="G71" s="1039"/>
      <c r="H71" s="1039"/>
      <c r="I71" s="1039"/>
      <c r="J71" s="1039"/>
      <c r="K71" s="1039"/>
      <c r="L71" s="1039"/>
      <c r="M71" s="1039"/>
      <c r="N71" s="1039"/>
      <c r="O71" s="1039"/>
      <c r="P71" s="1040"/>
      <c r="Q71" s="1041">
        <v>1621</v>
      </c>
      <c r="R71" s="1035"/>
      <c r="S71" s="1035"/>
      <c r="T71" s="1035"/>
      <c r="U71" s="1035"/>
      <c r="V71" s="1035">
        <v>1554</v>
      </c>
      <c r="W71" s="1035"/>
      <c r="X71" s="1035"/>
      <c r="Y71" s="1035"/>
      <c r="Z71" s="1035"/>
      <c r="AA71" s="1035">
        <v>66</v>
      </c>
      <c r="AB71" s="1035"/>
      <c r="AC71" s="1035"/>
      <c r="AD71" s="1035"/>
      <c r="AE71" s="1035"/>
      <c r="AF71" s="1035">
        <v>66</v>
      </c>
      <c r="AG71" s="1035"/>
      <c r="AH71" s="1035"/>
      <c r="AI71" s="1035"/>
      <c r="AJ71" s="1035"/>
      <c r="AK71" s="1035">
        <v>24</v>
      </c>
      <c r="AL71" s="1035"/>
      <c r="AM71" s="1035"/>
      <c r="AN71" s="1035"/>
      <c r="AO71" s="1035"/>
      <c r="AP71" s="1035" t="s">
        <v>503</v>
      </c>
      <c r="AQ71" s="1035"/>
      <c r="AR71" s="1035"/>
      <c r="AS71" s="1035"/>
      <c r="AT71" s="1035"/>
      <c r="AU71" s="1035" t="s">
        <v>503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507</v>
      </c>
      <c r="C72" s="1039"/>
      <c r="D72" s="1039"/>
      <c r="E72" s="1039"/>
      <c r="F72" s="1039"/>
      <c r="G72" s="1039"/>
      <c r="H72" s="1039"/>
      <c r="I72" s="1039"/>
      <c r="J72" s="1039"/>
      <c r="K72" s="1039"/>
      <c r="L72" s="1039"/>
      <c r="M72" s="1039"/>
      <c r="N72" s="1039"/>
      <c r="O72" s="1039"/>
      <c r="P72" s="1040"/>
      <c r="Q72" s="1041">
        <v>3500</v>
      </c>
      <c r="R72" s="1035"/>
      <c r="S72" s="1035"/>
      <c r="T72" s="1035"/>
      <c r="U72" s="1035"/>
      <c r="V72" s="1035">
        <v>3470</v>
      </c>
      <c r="W72" s="1035"/>
      <c r="X72" s="1035"/>
      <c r="Y72" s="1035"/>
      <c r="Z72" s="1035"/>
      <c r="AA72" s="1035">
        <v>30</v>
      </c>
      <c r="AB72" s="1035"/>
      <c r="AC72" s="1035"/>
      <c r="AD72" s="1035"/>
      <c r="AE72" s="1035"/>
      <c r="AF72" s="1035">
        <v>30</v>
      </c>
      <c r="AG72" s="1035"/>
      <c r="AH72" s="1035"/>
      <c r="AI72" s="1035"/>
      <c r="AJ72" s="1035"/>
      <c r="AK72" s="1035">
        <v>189</v>
      </c>
      <c r="AL72" s="1035"/>
      <c r="AM72" s="1035"/>
      <c r="AN72" s="1035"/>
      <c r="AO72" s="1035"/>
      <c r="AP72" s="1035">
        <v>1592</v>
      </c>
      <c r="AQ72" s="1035"/>
      <c r="AR72" s="1035"/>
      <c r="AS72" s="1035"/>
      <c r="AT72" s="1035"/>
      <c r="AU72" s="1035">
        <v>86</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508</v>
      </c>
      <c r="C73" s="1039"/>
      <c r="D73" s="1039"/>
      <c r="E73" s="1039"/>
      <c r="F73" s="1039"/>
      <c r="G73" s="1039"/>
      <c r="H73" s="1039"/>
      <c r="I73" s="1039"/>
      <c r="J73" s="1039"/>
      <c r="K73" s="1039"/>
      <c r="L73" s="1039"/>
      <c r="M73" s="1039"/>
      <c r="N73" s="1039"/>
      <c r="O73" s="1039"/>
      <c r="P73" s="1040"/>
      <c r="Q73" s="1041">
        <v>163</v>
      </c>
      <c r="R73" s="1035"/>
      <c r="S73" s="1035"/>
      <c r="T73" s="1035"/>
      <c r="U73" s="1035"/>
      <c r="V73" s="1035">
        <v>145</v>
      </c>
      <c r="W73" s="1035"/>
      <c r="X73" s="1035"/>
      <c r="Y73" s="1035"/>
      <c r="Z73" s="1035"/>
      <c r="AA73" s="1035">
        <v>17</v>
      </c>
      <c r="AB73" s="1035"/>
      <c r="AC73" s="1035"/>
      <c r="AD73" s="1035"/>
      <c r="AE73" s="1035"/>
      <c r="AF73" s="1035">
        <v>17</v>
      </c>
      <c r="AG73" s="1035"/>
      <c r="AH73" s="1035"/>
      <c r="AI73" s="1035"/>
      <c r="AJ73" s="1035"/>
      <c r="AK73" s="1035">
        <v>40</v>
      </c>
      <c r="AL73" s="1035"/>
      <c r="AM73" s="1035"/>
      <c r="AN73" s="1035"/>
      <c r="AO73" s="1035"/>
      <c r="AP73" s="1035" t="s">
        <v>503</v>
      </c>
      <c r="AQ73" s="1035"/>
      <c r="AR73" s="1035"/>
      <c r="AS73" s="1035"/>
      <c r="AT73" s="1035"/>
      <c r="AU73" s="1035" t="s">
        <v>503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509</v>
      </c>
      <c r="C74" s="1039"/>
      <c r="D74" s="1039"/>
      <c r="E74" s="1039"/>
      <c r="F74" s="1039"/>
      <c r="G74" s="1039"/>
      <c r="H74" s="1039"/>
      <c r="I74" s="1039"/>
      <c r="J74" s="1039"/>
      <c r="K74" s="1039"/>
      <c r="L74" s="1039"/>
      <c r="M74" s="1039"/>
      <c r="N74" s="1039"/>
      <c r="O74" s="1039"/>
      <c r="P74" s="1040"/>
      <c r="Q74" s="1041">
        <v>75</v>
      </c>
      <c r="R74" s="1035"/>
      <c r="S74" s="1035"/>
      <c r="T74" s="1035"/>
      <c r="U74" s="1035"/>
      <c r="V74" s="1035">
        <v>70</v>
      </c>
      <c r="W74" s="1035"/>
      <c r="X74" s="1035"/>
      <c r="Y74" s="1035"/>
      <c r="Z74" s="1035"/>
      <c r="AA74" s="1035">
        <v>5</v>
      </c>
      <c r="AB74" s="1035"/>
      <c r="AC74" s="1035"/>
      <c r="AD74" s="1035"/>
      <c r="AE74" s="1035"/>
      <c r="AF74" s="1035">
        <v>5</v>
      </c>
      <c r="AG74" s="1035"/>
      <c r="AH74" s="1035"/>
      <c r="AI74" s="1035"/>
      <c r="AJ74" s="1035"/>
      <c r="AK74" s="1035" t="s">
        <v>503</v>
      </c>
      <c r="AL74" s="1035"/>
      <c r="AM74" s="1035"/>
      <c r="AN74" s="1035"/>
      <c r="AO74" s="1035"/>
      <c r="AP74" s="1035" t="s">
        <v>503</v>
      </c>
      <c r="AQ74" s="1035"/>
      <c r="AR74" s="1035"/>
      <c r="AS74" s="1035"/>
      <c r="AT74" s="1035"/>
      <c r="AU74" s="1035" t="s">
        <v>503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510</v>
      </c>
      <c r="C75" s="1039"/>
      <c r="D75" s="1039"/>
      <c r="E75" s="1039"/>
      <c r="F75" s="1039"/>
      <c r="G75" s="1039"/>
      <c r="H75" s="1039"/>
      <c r="I75" s="1039"/>
      <c r="J75" s="1039"/>
      <c r="K75" s="1039"/>
      <c r="L75" s="1039"/>
      <c r="M75" s="1039"/>
      <c r="N75" s="1039"/>
      <c r="O75" s="1039"/>
      <c r="P75" s="1040"/>
      <c r="Q75" s="1042">
        <v>174</v>
      </c>
      <c r="R75" s="1043"/>
      <c r="S75" s="1043"/>
      <c r="T75" s="1043"/>
      <c r="U75" s="1044"/>
      <c r="V75" s="1045">
        <v>164</v>
      </c>
      <c r="W75" s="1043"/>
      <c r="X75" s="1043"/>
      <c r="Y75" s="1043"/>
      <c r="Z75" s="1044"/>
      <c r="AA75" s="1045">
        <v>9</v>
      </c>
      <c r="AB75" s="1043"/>
      <c r="AC75" s="1043"/>
      <c r="AD75" s="1043"/>
      <c r="AE75" s="1044"/>
      <c r="AF75" s="1045">
        <v>9</v>
      </c>
      <c r="AG75" s="1043"/>
      <c r="AH75" s="1043"/>
      <c r="AI75" s="1043"/>
      <c r="AJ75" s="1044"/>
      <c r="AK75" s="1045" t="s">
        <v>503</v>
      </c>
      <c r="AL75" s="1043"/>
      <c r="AM75" s="1043"/>
      <c r="AN75" s="1043"/>
      <c r="AO75" s="1044"/>
      <c r="AP75" s="1045" t="s">
        <v>503</v>
      </c>
      <c r="AQ75" s="1043"/>
      <c r="AR75" s="1043"/>
      <c r="AS75" s="1043"/>
      <c r="AT75" s="1044"/>
      <c r="AU75" s="1045" t="s">
        <v>503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511</v>
      </c>
      <c r="C76" s="1039"/>
      <c r="D76" s="1039"/>
      <c r="E76" s="1039"/>
      <c r="F76" s="1039"/>
      <c r="G76" s="1039"/>
      <c r="H76" s="1039"/>
      <c r="I76" s="1039"/>
      <c r="J76" s="1039"/>
      <c r="K76" s="1039"/>
      <c r="L76" s="1039"/>
      <c r="M76" s="1039"/>
      <c r="N76" s="1039"/>
      <c r="O76" s="1039"/>
      <c r="P76" s="1040"/>
      <c r="Q76" s="1042">
        <v>176517</v>
      </c>
      <c r="R76" s="1043"/>
      <c r="S76" s="1043"/>
      <c r="T76" s="1043"/>
      <c r="U76" s="1044"/>
      <c r="V76" s="1045">
        <v>168383</v>
      </c>
      <c r="W76" s="1043"/>
      <c r="X76" s="1043"/>
      <c r="Y76" s="1043"/>
      <c r="Z76" s="1044"/>
      <c r="AA76" s="1045">
        <v>8134</v>
      </c>
      <c r="AB76" s="1043"/>
      <c r="AC76" s="1043"/>
      <c r="AD76" s="1043"/>
      <c r="AE76" s="1044"/>
      <c r="AF76" s="1045">
        <v>8134</v>
      </c>
      <c r="AG76" s="1043"/>
      <c r="AH76" s="1043"/>
      <c r="AI76" s="1043"/>
      <c r="AJ76" s="1044"/>
      <c r="AK76" s="1045">
        <v>1658</v>
      </c>
      <c r="AL76" s="1043"/>
      <c r="AM76" s="1043"/>
      <c r="AN76" s="1043"/>
      <c r="AO76" s="1044"/>
      <c r="AP76" s="1045" t="s">
        <v>503</v>
      </c>
      <c r="AQ76" s="1043"/>
      <c r="AR76" s="1043"/>
      <c r="AS76" s="1043"/>
      <c r="AT76" s="1044"/>
      <c r="AU76" s="1045" t="s">
        <v>503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321</v>
      </c>
      <c r="B88" s="1001" t="s">
        <v>352</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SUM(AF68:AJ76)</f>
        <v>8579</v>
      </c>
      <c r="AG88" s="1023"/>
      <c r="AH88" s="1023"/>
      <c r="AI88" s="1023"/>
      <c r="AJ88" s="1023"/>
      <c r="AK88" s="1027"/>
      <c r="AL88" s="1027"/>
      <c r="AM88" s="1027"/>
      <c r="AN88" s="1027"/>
      <c r="AO88" s="1027"/>
      <c r="AP88" s="1023">
        <v>1592</v>
      </c>
      <c r="AQ88" s="1023"/>
      <c r="AR88" s="1023"/>
      <c r="AS88" s="1023"/>
      <c r="AT88" s="1023"/>
      <c r="AU88" s="1023">
        <v>86</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1001" t="s">
        <v>353</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85</v>
      </c>
      <c r="CS102" s="1017"/>
      <c r="CT102" s="1017"/>
      <c r="CU102" s="1017"/>
      <c r="CV102" s="1018"/>
      <c r="CW102" s="1016" t="s">
        <v>602</v>
      </c>
      <c r="CX102" s="1017"/>
      <c r="CY102" s="1017"/>
      <c r="CZ102" s="1017"/>
      <c r="DA102" s="1018"/>
      <c r="DB102" s="1016" t="s">
        <v>602</v>
      </c>
      <c r="DC102" s="1017"/>
      <c r="DD102" s="1017"/>
      <c r="DE102" s="1017"/>
      <c r="DF102" s="1018"/>
      <c r="DG102" s="1016" t="s">
        <v>602</v>
      </c>
      <c r="DH102" s="1017"/>
      <c r="DI102" s="1017"/>
      <c r="DJ102" s="1017"/>
      <c r="DK102" s="1018"/>
      <c r="DL102" s="1016" t="s">
        <v>602</v>
      </c>
      <c r="DM102" s="1017"/>
      <c r="DN102" s="1017"/>
      <c r="DO102" s="1017"/>
      <c r="DP102" s="1018"/>
      <c r="DQ102" s="1016" t="s">
        <v>602</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354</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355</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358</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359</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360</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361</v>
      </c>
      <c r="AB109" s="960"/>
      <c r="AC109" s="960"/>
      <c r="AD109" s="960"/>
      <c r="AE109" s="961"/>
      <c r="AF109" s="962" t="s">
        <v>362</v>
      </c>
      <c r="AG109" s="960"/>
      <c r="AH109" s="960"/>
      <c r="AI109" s="960"/>
      <c r="AJ109" s="961"/>
      <c r="AK109" s="962" t="s">
        <v>267</v>
      </c>
      <c r="AL109" s="960"/>
      <c r="AM109" s="960"/>
      <c r="AN109" s="960"/>
      <c r="AO109" s="961"/>
      <c r="AP109" s="962" t="s">
        <v>363</v>
      </c>
      <c r="AQ109" s="960"/>
      <c r="AR109" s="960"/>
      <c r="AS109" s="960"/>
      <c r="AT109" s="993"/>
      <c r="AU109" s="959" t="s">
        <v>360</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361</v>
      </c>
      <c r="BR109" s="960"/>
      <c r="BS109" s="960"/>
      <c r="BT109" s="960"/>
      <c r="BU109" s="961"/>
      <c r="BV109" s="962" t="s">
        <v>362</v>
      </c>
      <c r="BW109" s="960"/>
      <c r="BX109" s="960"/>
      <c r="BY109" s="960"/>
      <c r="BZ109" s="961"/>
      <c r="CA109" s="962" t="s">
        <v>267</v>
      </c>
      <c r="CB109" s="960"/>
      <c r="CC109" s="960"/>
      <c r="CD109" s="960"/>
      <c r="CE109" s="961"/>
      <c r="CF109" s="1000" t="s">
        <v>363</v>
      </c>
      <c r="CG109" s="1000"/>
      <c r="CH109" s="1000"/>
      <c r="CI109" s="1000"/>
      <c r="CJ109" s="1000"/>
      <c r="CK109" s="962" t="s">
        <v>364</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361</v>
      </c>
      <c r="DH109" s="960"/>
      <c r="DI109" s="960"/>
      <c r="DJ109" s="960"/>
      <c r="DK109" s="961"/>
      <c r="DL109" s="962" t="s">
        <v>362</v>
      </c>
      <c r="DM109" s="960"/>
      <c r="DN109" s="960"/>
      <c r="DO109" s="960"/>
      <c r="DP109" s="961"/>
      <c r="DQ109" s="962" t="s">
        <v>267</v>
      </c>
      <c r="DR109" s="960"/>
      <c r="DS109" s="960"/>
      <c r="DT109" s="960"/>
      <c r="DU109" s="961"/>
      <c r="DV109" s="962" t="s">
        <v>363</v>
      </c>
      <c r="DW109" s="960"/>
      <c r="DX109" s="960"/>
      <c r="DY109" s="960"/>
      <c r="DZ109" s="993"/>
    </row>
    <row r="110" spans="1:131" s="226" customFormat="1" ht="26.25" customHeight="1" x14ac:dyDescent="0.15">
      <c r="A110" s="871" t="s">
        <v>365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432559</v>
      </c>
      <c r="AB110" s="953"/>
      <c r="AC110" s="953"/>
      <c r="AD110" s="953"/>
      <c r="AE110" s="954"/>
      <c r="AF110" s="955">
        <v>427382</v>
      </c>
      <c r="AG110" s="953"/>
      <c r="AH110" s="953"/>
      <c r="AI110" s="953"/>
      <c r="AJ110" s="954"/>
      <c r="AK110" s="955">
        <v>398060</v>
      </c>
      <c r="AL110" s="953"/>
      <c r="AM110" s="953"/>
      <c r="AN110" s="953"/>
      <c r="AO110" s="954"/>
      <c r="AP110" s="956">
        <v>11.1</v>
      </c>
      <c r="AQ110" s="957"/>
      <c r="AR110" s="957"/>
      <c r="AS110" s="957"/>
      <c r="AT110" s="958"/>
      <c r="AU110" s="994" t="s">
        <v>73</v>
      </c>
      <c r="AV110" s="995"/>
      <c r="AW110" s="995"/>
      <c r="AX110" s="995"/>
      <c r="AY110" s="995"/>
      <c r="AZ110" s="924" t="s">
        <v>366</v>
      </c>
      <c r="BA110" s="872"/>
      <c r="BB110" s="872"/>
      <c r="BC110" s="872"/>
      <c r="BD110" s="872"/>
      <c r="BE110" s="872"/>
      <c r="BF110" s="872"/>
      <c r="BG110" s="872"/>
      <c r="BH110" s="872"/>
      <c r="BI110" s="872"/>
      <c r="BJ110" s="872"/>
      <c r="BK110" s="872"/>
      <c r="BL110" s="872"/>
      <c r="BM110" s="872"/>
      <c r="BN110" s="872"/>
      <c r="BO110" s="872"/>
      <c r="BP110" s="873"/>
      <c r="BQ110" s="925">
        <v>4224319</v>
      </c>
      <c r="BR110" s="906"/>
      <c r="BS110" s="906"/>
      <c r="BT110" s="906"/>
      <c r="BU110" s="906"/>
      <c r="BV110" s="906">
        <v>4619475</v>
      </c>
      <c r="BW110" s="906"/>
      <c r="BX110" s="906"/>
      <c r="BY110" s="906"/>
      <c r="BZ110" s="906"/>
      <c r="CA110" s="906">
        <v>4628521</v>
      </c>
      <c r="CB110" s="906"/>
      <c r="CC110" s="906"/>
      <c r="CD110" s="906"/>
      <c r="CE110" s="906"/>
      <c r="CF110" s="930">
        <v>128.6</v>
      </c>
      <c r="CG110" s="931"/>
      <c r="CH110" s="931"/>
      <c r="CI110" s="931"/>
      <c r="CJ110" s="931"/>
      <c r="CK110" s="990" t="s">
        <v>367</v>
      </c>
      <c r="CL110" s="883"/>
      <c r="CM110" s="924" t="s">
        <v>368</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369</v>
      </c>
      <c r="DH110" s="906"/>
      <c r="DI110" s="906"/>
      <c r="DJ110" s="906"/>
      <c r="DK110" s="906"/>
      <c r="DL110" s="906" t="s">
        <v>370</v>
      </c>
      <c r="DM110" s="906"/>
      <c r="DN110" s="906"/>
      <c r="DO110" s="906"/>
      <c r="DP110" s="906"/>
      <c r="DQ110" s="906" t="s">
        <v>127</v>
      </c>
      <c r="DR110" s="906"/>
      <c r="DS110" s="906"/>
      <c r="DT110" s="906"/>
      <c r="DU110" s="906"/>
      <c r="DV110" s="907" t="s">
        <v>370</v>
      </c>
      <c r="DW110" s="907"/>
      <c r="DX110" s="907"/>
      <c r="DY110" s="907"/>
      <c r="DZ110" s="908"/>
    </row>
    <row r="111" spans="1:131" s="226" customFormat="1" ht="26.25" customHeight="1" x14ac:dyDescent="0.15">
      <c r="A111" s="838" t="s">
        <v>371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370</v>
      </c>
      <c r="AB111" s="983"/>
      <c r="AC111" s="983"/>
      <c r="AD111" s="983"/>
      <c r="AE111" s="984"/>
      <c r="AF111" s="985" t="s">
        <v>370</v>
      </c>
      <c r="AG111" s="983"/>
      <c r="AH111" s="983"/>
      <c r="AI111" s="983"/>
      <c r="AJ111" s="984"/>
      <c r="AK111" s="985" t="s">
        <v>370</v>
      </c>
      <c r="AL111" s="983"/>
      <c r="AM111" s="983"/>
      <c r="AN111" s="983"/>
      <c r="AO111" s="984"/>
      <c r="AP111" s="986" t="s">
        <v>370</v>
      </c>
      <c r="AQ111" s="987"/>
      <c r="AR111" s="987"/>
      <c r="AS111" s="987"/>
      <c r="AT111" s="988"/>
      <c r="AU111" s="996"/>
      <c r="AV111" s="997"/>
      <c r="AW111" s="997"/>
      <c r="AX111" s="997"/>
      <c r="AY111" s="997"/>
      <c r="AZ111" s="879" t="s">
        <v>372</v>
      </c>
      <c r="BA111" s="816"/>
      <c r="BB111" s="816"/>
      <c r="BC111" s="816"/>
      <c r="BD111" s="816"/>
      <c r="BE111" s="816"/>
      <c r="BF111" s="816"/>
      <c r="BG111" s="816"/>
      <c r="BH111" s="816"/>
      <c r="BI111" s="816"/>
      <c r="BJ111" s="816"/>
      <c r="BK111" s="816"/>
      <c r="BL111" s="816"/>
      <c r="BM111" s="816"/>
      <c r="BN111" s="816"/>
      <c r="BO111" s="816"/>
      <c r="BP111" s="817"/>
      <c r="BQ111" s="880">
        <v>115510</v>
      </c>
      <c r="BR111" s="881"/>
      <c r="BS111" s="881"/>
      <c r="BT111" s="881"/>
      <c r="BU111" s="881"/>
      <c r="BV111" s="881">
        <v>93393</v>
      </c>
      <c r="BW111" s="881"/>
      <c r="BX111" s="881"/>
      <c r="BY111" s="881"/>
      <c r="BZ111" s="881"/>
      <c r="CA111" s="881">
        <v>79790</v>
      </c>
      <c r="CB111" s="881"/>
      <c r="CC111" s="881"/>
      <c r="CD111" s="881"/>
      <c r="CE111" s="881"/>
      <c r="CF111" s="939">
        <v>2.2000000000000002</v>
      </c>
      <c r="CG111" s="940"/>
      <c r="CH111" s="940"/>
      <c r="CI111" s="940"/>
      <c r="CJ111" s="940"/>
      <c r="CK111" s="991"/>
      <c r="CL111" s="885"/>
      <c r="CM111" s="879" t="s">
        <v>373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370</v>
      </c>
      <c r="DH111" s="881"/>
      <c r="DI111" s="881"/>
      <c r="DJ111" s="881"/>
      <c r="DK111" s="881"/>
      <c r="DL111" s="881" t="s">
        <v>127</v>
      </c>
      <c r="DM111" s="881"/>
      <c r="DN111" s="881"/>
      <c r="DO111" s="881"/>
      <c r="DP111" s="881"/>
      <c r="DQ111" s="881" t="s">
        <v>370</v>
      </c>
      <c r="DR111" s="881"/>
      <c r="DS111" s="881"/>
      <c r="DT111" s="881"/>
      <c r="DU111" s="881"/>
      <c r="DV111" s="858" t="s">
        <v>127</v>
      </c>
      <c r="DW111" s="858"/>
      <c r="DX111" s="858"/>
      <c r="DY111" s="858"/>
      <c r="DZ111" s="859"/>
    </row>
    <row r="112" spans="1:131" s="226" customFormat="1" ht="26.25" customHeight="1" x14ac:dyDescent="0.15">
      <c r="A112" s="976" t="s">
        <v>374</v>
      </c>
      <c r="B112" s="977"/>
      <c r="C112" s="816" t="s">
        <v>375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370</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376</v>
      </c>
      <c r="BA112" s="816"/>
      <c r="BB112" s="816"/>
      <c r="BC112" s="816"/>
      <c r="BD112" s="816"/>
      <c r="BE112" s="816"/>
      <c r="BF112" s="816"/>
      <c r="BG112" s="816"/>
      <c r="BH112" s="816"/>
      <c r="BI112" s="816"/>
      <c r="BJ112" s="816"/>
      <c r="BK112" s="816"/>
      <c r="BL112" s="816"/>
      <c r="BM112" s="816"/>
      <c r="BN112" s="816"/>
      <c r="BO112" s="816"/>
      <c r="BP112" s="817"/>
      <c r="BQ112" s="880">
        <v>2930770</v>
      </c>
      <c r="BR112" s="881"/>
      <c r="BS112" s="881"/>
      <c r="BT112" s="881"/>
      <c r="BU112" s="881"/>
      <c r="BV112" s="881">
        <v>2496503</v>
      </c>
      <c r="BW112" s="881"/>
      <c r="BX112" s="881"/>
      <c r="BY112" s="881"/>
      <c r="BZ112" s="881"/>
      <c r="CA112" s="881">
        <v>2032273</v>
      </c>
      <c r="CB112" s="881"/>
      <c r="CC112" s="881"/>
      <c r="CD112" s="881"/>
      <c r="CE112" s="881"/>
      <c r="CF112" s="939">
        <v>56.5</v>
      </c>
      <c r="CG112" s="940"/>
      <c r="CH112" s="940"/>
      <c r="CI112" s="940"/>
      <c r="CJ112" s="940"/>
      <c r="CK112" s="991"/>
      <c r="CL112" s="885"/>
      <c r="CM112" s="879" t="s">
        <v>377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370</v>
      </c>
      <c r="DH112" s="881"/>
      <c r="DI112" s="881"/>
      <c r="DJ112" s="881"/>
      <c r="DK112" s="881"/>
      <c r="DL112" s="881" t="s">
        <v>370</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15">
      <c r="A113" s="978"/>
      <c r="B113" s="979"/>
      <c r="C113" s="816" t="s">
        <v>378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172646</v>
      </c>
      <c r="AB113" s="983"/>
      <c r="AC113" s="983"/>
      <c r="AD113" s="983"/>
      <c r="AE113" s="984"/>
      <c r="AF113" s="985">
        <v>165641</v>
      </c>
      <c r="AG113" s="983"/>
      <c r="AH113" s="983"/>
      <c r="AI113" s="983"/>
      <c r="AJ113" s="984"/>
      <c r="AK113" s="985">
        <v>159731</v>
      </c>
      <c r="AL113" s="983"/>
      <c r="AM113" s="983"/>
      <c r="AN113" s="983"/>
      <c r="AO113" s="984"/>
      <c r="AP113" s="986">
        <v>4.4000000000000004</v>
      </c>
      <c r="AQ113" s="987"/>
      <c r="AR113" s="987"/>
      <c r="AS113" s="987"/>
      <c r="AT113" s="988"/>
      <c r="AU113" s="996"/>
      <c r="AV113" s="997"/>
      <c r="AW113" s="997"/>
      <c r="AX113" s="997"/>
      <c r="AY113" s="997"/>
      <c r="AZ113" s="879" t="s">
        <v>379</v>
      </c>
      <c r="BA113" s="816"/>
      <c r="BB113" s="816"/>
      <c r="BC113" s="816"/>
      <c r="BD113" s="816"/>
      <c r="BE113" s="816"/>
      <c r="BF113" s="816"/>
      <c r="BG113" s="816"/>
      <c r="BH113" s="816"/>
      <c r="BI113" s="816"/>
      <c r="BJ113" s="816"/>
      <c r="BK113" s="816"/>
      <c r="BL113" s="816"/>
      <c r="BM113" s="816"/>
      <c r="BN113" s="816"/>
      <c r="BO113" s="816"/>
      <c r="BP113" s="817"/>
      <c r="BQ113" s="880">
        <v>174394</v>
      </c>
      <c r="BR113" s="881"/>
      <c r="BS113" s="881"/>
      <c r="BT113" s="881"/>
      <c r="BU113" s="881"/>
      <c r="BV113" s="881">
        <v>118428</v>
      </c>
      <c r="BW113" s="881"/>
      <c r="BX113" s="881"/>
      <c r="BY113" s="881"/>
      <c r="BZ113" s="881"/>
      <c r="CA113" s="881">
        <v>86149</v>
      </c>
      <c r="CB113" s="881"/>
      <c r="CC113" s="881"/>
      <c r="CD113" s="881"/>
      <c r="CE113" s="881"/>
      <c r="CF113" s="939">
        <v>2.4</v>
      </c>
      <c r="CG113" s="940"/>
      <c r="CH113" s="940"/>
      <c r="CI113" s="940"/>
      <c r="CJ113" s="940"/>
      <c r="CK113" s="991"/>
      <c r="CL113" s="885"/>
      <c r="CM113" s="879" t="s">
        <v>380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370</v>
      </c>
      <c r="DM113" s="844"/>
      <c r="DN113" s="844"/>
      <c r="DO113" s="844"/>
      <c r="DP113" s="845"/>
      <c r="DQ113" s="846" t="s">
        <v>127</v>
      </c>
      <c r="DR113" s="844"/>
      <c r="DS113" s="844"/>
      <c r="DT113" s="844"/>
      <c r="DU113" s="845"/>
      <c r="DV113" s="888" t="s">
        <v>370</v>
      </c>
      <c r="DW113" s="889"/>
      <c r="DX113" s="889"/>
      <c r="DY113" s="889"/>
      <c r="DZ113" s="890"/>
    </row>
    <row r="114" spans="1:130" s="226" customFormat="1" ht="26.25" customHeight="1" x14ac:dyDescent="0.15">
      <c r="A114" s="978"/>
      <c r="B114" s="979"/>
      <c r="C114" s="816" t="s">
        <v>381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63749</v>
      </c>
      <c r="AB114" s="844"/>
      <c r="AC114" s="844"/>
      <c r="AD114" s="844"/>
      <c r="AE114" s="845"/>
      <c r="AF114" s="846">
        <v>63014</v>
      </c>
      <c r="AG114" s="844"/>
      <c r="AH114" s="844"/>
      <c r="AI114" s="844"/>
      <c r="AJ114" s="845"/>
      <c r="AK114" s="846">
        <v>42933</v>
      </c>
      <c r="AL114" s="844"/>
      <c r="AM114" s="844"/>
      <c r="AN114" s="844"/>
      <c r="AO114" s="845"/>
      <c r="AP114" s="888">
        <v>1.2</v>
      </c>
      <c r="AQ114" s="889"/>
      <c r="AR114" s="889"/>
      <c r="AS114" s="889"/>
      <c r="AT114" s="890"/>
      <c r="AU114" s="996"/>
      <c r="AV114" s="997"/>
      <c r="AW114" s="997"/>
      <c r="AX114" s="997"/>
      <c r="AY114" s="997"/>
      <c r="AZ114" s="879" t="s">
        <v>382</v>
      </c>
      <c r="BA114" s="816"/>
      <c r="BB114" s="816"/>
      <c r="BC114" s="816"/>
      <c r="BD114" s="816"/>
      <c r="BE114" s="816"/>
      <c r="BF114" s="816"/>
      <c r="BG114" s="816"/>
      <c r="BH114" s="816"/>
      <c r="BI114" s="816"/>
      <c r="BJ114" s="816"/>
      <c r="BK114" s="816"/>
      <c r="BL114" s="816"/>
      <c r="BM114" s="816"/>
      <c r="BN114" s="816"/>
      <c r="BO114" s="816"/>
      <c r="BP114" s="817"/>
      <c r="BQ114" s="880">
        <v>853946</v>
      </c>
      <c r="BR114" s="881"/>
      <c r="BS114" s="881"/>
      <c r="BT114" s="881"/>
      <c r="BU114" s="881"/>
      <c r="BV114" s="881">
        <v>819769</v>
      </c>
      <c r="BW114" s="881"/>
      <c r="BX114" s="881"/>
      <c r="BY114" s="881"/>
      <c r="BZ114" s="881"/>
      <c r="CA114" s="881">
        <v>810687</v>
      </c>
      <c r="CB114" s="881"/>
      <c r="CC114" s="881"/>
      <c r="CD114" s="881"/>
      <c r="CE114" s="881"/>
      <c r="CF114" s="939">
        <v>22.5</v>
      </c>
      <c r="CG114" s="940"/>
      <c r="CH114" s="940"/>
      <c r="CI114" s="940"/>
      <c r="CJ114" s="940"/>
      <c r="CK114" s="991"/>
      <c r="CL114" s="885"/>
      <c r="CM114" s="879" t="s">
        <v>383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370</v>
      </c>
      <c r="DH114" s="844"/>
      <c r="DI114" s="844"/>
      <c r="DJ114" s="844"/>
      <c r="DK114" s="845"/>
      <c r="DL114" s="846" t="s">
        <v>370</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15">
      <c r="A115" s="978"/>
      <c r="B115" s="979"/>
      <c r="C115" s="816" t="s">
        <v>384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31169</v>
      </c>
      <c r="AB115" s="983"/>
      <c r="AC115" s="983"/>
      <c r="AD115" s="983"/>
      <c r="AE115" s="984"/>
      <c r="AF115" s="985">
        <v>22285</v>
      </c>
      <c r="AG115" s="983"/>
      <c r="AH115" s="983"/>
      <c r="AI115" s="983"/>
      <c r="AJ115" s="984"/>
      <c r="AK115" s="985">
        <v>13704</v>
      </c>
      <c r="AL115" s="983"/>
      <c r="AM115" s="983"/>
      <c r="AN115" s="983"/>
      <c r="AO115" s="984"/>
      <c r="AP115" s="986">
        <v>0.4</v>
      </c>
      <c r="AQ115" s="987"/>
      <c r="AR115" s="987"/>
      <c r="AS115" s="987"/>
      <c r="AT115" s="988"/>
      <c r="AU115" s="996"/>
      <c r="AV115" s="997"/>
      <c r="AW115" s="997"/>
      <c r="AX115" s="997"/>
      <c r="AY115" s="997"/>
      <c r="AZ115" s="879" t="s">
        <v>385</v>
      </c>
      <c r="BA115" s="816"/>
      <c r="BB115" s="816"/>
      <c r="BC115" s="816"/>
      <c r="BD115" s="816"/>
      <c r="BE115" s="816"/>
      <c r="BF115" s="816"/>
      <c r="BG115" s="816"/>
      <c r="BH115" s="816"/>
      <c r="BI115" s="816"/>
      <c r="BJ115" s="816"/>
      <c r="BK115" s="816"/>
      <c r="BL115" s="816"/>
      <c r="BM115" s="816"/>
      <c r="BN115" s="816"/>
      <c r="BO115" s="816"/>
      <c r="BP115" s="817"/>
      <c r="BQ115" s="880" t="s">
        <v>127</v>
      </c>
      <c r="BR115" s="881"/>
      <c r="BS115" s="881"/>
      <c r="BT115" s="881"/>
      <c r="BU115" s="881"/>
      <c r="BV115" s="881" t="s">
        <v>370</v>
      </c>
      <c r="BW115" s="881"/>
      <c r="BX115" s="881"/>
      <c r="BY115" s="881"/>
      <c r="BZ115" s="881"/>
      <c r="CA115" s="881" t="s">
        <v>127</v>
      </c>
      <c r="CB115" s="881"/>
      <c r="CC115" s="881"/>
      <c r="CD115" s="881"/>
      <c r="CE115" s="881"/>
      <c r="CF115" s="939" t="s">
        <v>370</v>
      </c>
      <c r="CG115" s="940"/>
      <c r="CH115" s="940"/>
      <c r="CI115" s="940"/>
      <c r="CJ115" s="940"/>
      <c r="CK115" s="991"/>
      <c r="CL115" s="885"/>
      <c r="CM115" s="879" t="s">
        <v>386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370</v>
      </c>
      <c r="DH115" s="844"/>
      <c r="DI115" s="844"/>
      <c r="DJ115" s="844"/>
      <c r="DK115" s="845"/>
      <c r="DL115" s="846" t="s">
        <v>127</v>
      </c>
      <c r="DM115" s="844"/>
      <c r="DN115" s="844"/>
      <c r="DO115" s="844"/>
      <c r="DP115" s="845"/>
      <c r="DQ115" s="846" t="s">
        <v>127</v>
      </c>
      <c r="DR115" s="844"/>
      <c r="DS115" s="844"/>
      <c r="DT115" s="844"/>
      <c r="DU115" s="845"/>
      <c r="DV115" s="888" t="s">
        <v>370</v>
      </c>
      <c r="DW115" s="889"/>
      <c r="DX115" s="889"/>
      <c r="DY115" s="889"/>
      <c r="DZ115" s="890"/>
    </row>
    <row r="116" spans="1:130" s="226" customFormat="1" ht="26.25" customHeight="1" x14ac:dyDescent="0.15">
      <c r="A116" s="980"/>
      <c r="B116" s="981"/>
      <c r="C116" s="903" t="s">
        <v>387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127</v>
      </c>
      <c r="AB116" s="844"/>
      <c r="AC116" s="844"/>
      <c r="AD116" s="844"/>
      <c r="AE116" s="845"/>
      <c r="AF116" s="846">
        <v>46</v>
      </c>
      <c r="AG116" s="844"/>
      <c r="AH116" s="844"/>
      <c r="AI116" s="844"/>
      <c r="AJ116" s="845"/>
      <c r="AK116" s="846">
        <v>166</v>
      </c>
      <c r="AL116" s="844"/>
      <c r="AM116" s="844"/>
      <c r="AN116" s="844"/>
      <c r="AO116" s="845"/>
      <c r="AP116" s="888">
        <v>0</v>
      </c>
      <c r="AQ116" s="889"/>
      <c r="AR116" s="889"/>
      <c r="AS116" s="889"/>
      <c r="AT116" s="890"/>
      <c r="AU116" s="996"/>
      <c r="AV116" s="997"/>
      <c r="AW116" s="997"/>
      <c r="AX116" s="997"/>
      <c r="AY116" s="997"/>
      <c r="AZ116" s="973" t="s">
        <v>388</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370</v>
      </c>
      <c r="BW116" s="881"/>
      <c r="BX116" s="881"/>
      <c r="BY116" s="881"/>
      <c r="BZ116" s="881"/>
      <c r="CA116" s="881" t="s">
        <v>127</v>
      </c>
      <c r="CB116" s="881"/>
      <c r="CC116" s="881"/>
      <c r="CD116" s="881"/>
      <c r="CE116" s="881"/>
      <c r="CF116" s="939" t="s">
        <v>370</v>
      </c>
      <c r="CG116" s="940"/>
      <c r="CH116" s="940"/>
      <c r="CI116" s="940"/>
      <c r="CJ116" s="940"/>
      <c r="CK116" s="991"/>
      <c r="CL116" s="885"/>
      <c r="CM116" s="879" t="s">
        <v>389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19704</v>
      </c>
      <c r="DH116" s="844"/>
      <c r="DI116" s="844"/>
      <c r="DJ116" s="844"/>
      <c r="DK116" s="845"/>
      <c r="DL116" s="846">
        <v>9190</v>
      </c>
      <c r="DM116" s="844"/>
      <c r="DN116" s="844"/>
      <c r="DO116" s="844"/>
      <c r="DP116" s="845"/>
      <c r="DQ116" s="846">
        <v>4595</v>
      </c>
      <c r="DR116" s="844"/>
      <c r="DS116" s="844"/>
      <c r="DT116" s="844"/>
      <c r="DU116" s="845"/>
      <c r="DV116" s="888">
        <v>0.1</v>
      </c>
      <c r="DW116" s="889"/>
      <c r="DX116" s="889"/>
      <c r="DY116" s="889"/>
      <c r="DZ116" s="890"/>
    </row>
    <row r="117" spans="1:130" s="226" customFormat="1" ht="26.25" customHeight="1" x14ac:dyDescent="0.15">
      <c r="A117" s="95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390</v>
      </c>
      <c r="Z117" s="961"/>
      <c r="AA117" s="966">
        <v>700123</v>
      </c>
      <c r="AB117" s="967"/>
      <c r="AC117" s="967"/>
      <c r="AD117" s="967"/>
      <c r="AE117" s="968"/>
      <c r="AF117" s="969">
        <v>678368</v>
      </c>
      <c r="AG117" s="967"/>
      <c r="AH117" s="967"/>
      <c r="AI117" s="967"/>
      <c r="AJ117" s="968"/>
      <c r="AK117" s="969">
        <v>614594</v>
      </c>
      <c r="AL117" s="967"/>
      <c r="AM117" s="967"/>
      <c r="AN117" s="967"/>
      <c r="AO117" s="968"/>
      <c r="AP117" s="970"/>
      <c r="AQ117" s="971"/>
      <c r="AR117" s="971"/>
      <c r="AS117" s="971"/>
      <c r="AT117" s="972"/>
      <c r="AU117" s="996"/>
      <c r="AV117" s="997"/>
      <c r="AW117" s="997"/>
      <c r="AX117" s="997"/>
      <c r="AY117" s="997"/>
      <c r="AZ117" s="927" t="s">
        <v>391</v>
      </c>
      <c r="BA117" s="928"/>
      <c r="BB117" s="928"/>
      <c r="BC117" s="928"/>
      <c r="BD117" s="928"/>
      <c r="BE117" s="928"/>
      <c r="BF117" s="928"/>
      <c r="BG117" s="928"/>
      <c r="BH117" s="928"/>
      <c r="BI117" s="928"/>
      <c r="BJ117" s="928"/>
      <c r="BK117" s="928"/>
      <c r="BL117" s="928"/>
      <c r="BM117" s="928"/>
      <c r="BN117" s="928"/>
      <c r="BO117" s="928"/>
      <c r="BP117" s="929"/>
      <c r="BQ117" s="880" t="s">
        <v>370</v>
      </c>
      <c r="BR117" s="881"/>
      <c r="BS117" s="881"/>
      <c r="BT117" s="881"/>
      <c r="BU117" s="881"/>
      <c r="BV117" s="881" t="s">
        <v>370</v>
      </c>
      <c r="BW117" s="881"/>
      <c r="BX117" s="881"/>
      <c r="BY117" s="881"/>
      <c r="BZ117" s="881"/>
      <c r="CA117" s="881" t="s">
        <v>127</v>
      </c>
      <c r="CB117" s="881"/>
      <c r="CC117" s="881"/>
      <c r="CD117" s="881"/>
      <c r="CE117" s="881"/>
      <c r="CF117" s="939" t="s">
        <v>127</v>
      </c>
      <c r="CG117" s="940"/>
      <c r="CH117" s="940"/>
      <c r="CI117" s="940"/>
      <c r="CJ117" s="940"/>
      <c r="CK117" s="991"/>
      <c r="CL117" s="885"/>
      <c r="CM117" s="879" t="s">
        <v>392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370</v>
      </c>
      <c r="DM117" s="844"/>
      <c r="DN117" s="844"/>
      <c r="DO117" s="844"/>
      <c r="DP117" s="845"/>
      <c r="DQ117" s="846" t="s">
        <v>370</v>
      </c>
      <c r="DR117" s="844"/>
      <c r="DS117" s="844"/>
      <c r="DT117" s="844"/>
      <c r="DU117" s="845"/>
      <c r="DV117" s="888" t="s">
        <v>127</v>
      </c>
      <c r="DW117" s="889"/>
      <c r="DX117" s="889"/>
      <c r="DY117" s="889"/>
      <c r="DZ117" s="890"/>
    </row>
    <row r="118" spans="1:130" s="226" customFormat="1" ht="26.25" customHeight="1" x14ac:dyDescent="0.15">
      <c r="A118" s="959" t="s">
        <v>364</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361</v>
      </c>
      <c r="AB118" s="960"/>
      <c r="AC118" s="960"/>
      <c r="AD118" s="960"/>
      <c r="AE118" s="961"/>
      <c r="AF118" s="962" t="s">
        <v>362</v>
      </c>
      <c r="AG118" s="960"/>
      <c r="AH118" s="960"/>
      <c r="AI118" s="960"/>
      <c r="AJ118" s="961"/>
      <c r="AK118" s="962" t="s">
        <v>267</v>
      </c>
      <c r="AL118" s="960"/>
      <c r="AM118" s="960"/>
      <c r="AN118" s="960"/>
      <c r="AO118" s="961"/>
      <c r="AP118" s="963" t="s">
        <v>363</v>
      </c>
      <c r="AQ118" s="964"/>
      <c r="AR118" s="964"/>
      <c r="AS118" s="964"/>
      <c r="AT118" s="965"/>
      <c r="AU118" s="996"/>
      <c r="AV118" s="997"/>
      <c r="AW118" s="997"/>
      <c r="AX118" s="997"/>
      <c r="AY118" s="997"/>
      <c r="AZ118" s="902" t="s">
        <v>393</v>
      </c>
      <c r="BA118" s="903"/>
      <c r="BB118" s="903"/>
      <c r="BC118" s="903"/>
      <c r="BD118" s="903"/>
      <c r="BE118" s="903"/>
      <c r="BF118" s="903"/>
      <c r="BG118" s="903"/>
      <c r="BH118" s="903"/>
      <c r="BI118" s="903"/>
      <c r="BJ118" s="903"/>
      <c r="BK118" s="903"/>
      <c r="BL118" s="903"/>
      <c r="BM118" s="903"/>
      <c r="BN118" s="903"/>
      <c r="BO118" s="903"/>
      <c r="BP118" s="904"/>
      <c r="BQ118" s="943" t="s">
        <v>369</v>
      </c>
      <c r="BR118" s="909"/>
      <c r="BS118" s="909"/>
      <c r="BT118" s="909"/>
      <c r="BU118" s="909"/>
      <c r="BV118" s="909" t="s">
        <v>369</v>
      </c>
      <c r="BW118" s="909"/>
      <c r="BX118" s="909"/>
      <c r="BY118" s="909"/>
      <c r="BZ118" s="909"/>
      <c r="CA118" s="909" t="s">
        <v>370</v>
      </c>
      <c r="CB118" s="909"/>
      <c r="CC118" s="909"/>
      <c r="CD118" s="909"/>
      <c r="CE118" s="909"/>
      <c r="CF118" s="939" t="s">
        <v>369</v>
      </c>
      <c r="CG118" s="940"/>
      <c r="CH118" s="940"/>
      <c r="CI118" s="940"/>
      <c r="CJ118" s="940"/>
      <c r="CK118" s="991"/>
      <c r="CL118" s="885"/>
      <c r="CM118" s="879" t="s">
        <v>394</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v>95806</v>
      </c>
      <c r="DH118" s="844"/>
      <c r="DI118" s="844"/>
      <c r="DJ118" s="844"/>
      <c r="DK118" s="845"/>
      <c r="DL118" s="846">
        <v>84203</v>
      </c>
      <c r="DM118" s="844"/>
      <c r="DN118" s="844"/>
      <c r="DO118" s="844"/>
      <c r="DP118" s="845"/>
      <c r="DQ118" s="846">
        <v>75195</v>
      </c>
      <c r="DR118" s="844"/>
      <c r="DS118" s="844"/>
      <c r="DT118" s="844"/>
      <c r="DU118" s="845"/>
      <c r="DV118" s="888">
        <v>2.1</v>
      </c>
      <c r="DW118" s="889"/>
      <c r="DX118" s="889"/>
      <c r="DY118" s="889"/>
      <c r="DZ118" s="890"/>
    </row>
    <row r="119" spans="1:130" s="226" customFormat="1" ht="26.25" customHeight="1" x14ac:dyDescent="0.15">
      <c r="A119" s="882" t="s">
        <v>367</v>
      </c>
      <c r="B119" s="883"/>
      <c r="C119" s="924" t="s">
        <v>368</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127</v>
      </c>
      <c r="AL119" s="953"/>
      <c r="AM119" s="953"/>
      <c r="AN119" s="953"/>
      <c r="AO119" s="954"/>
      <c r="AP119" s="956" t="s">
        <v>370</v>
      </c>
      <c r="AQ119" s="957"/>
      <c r="AR119" s="957"/>
      <c r="AS119" s="957"/>
      <c r="AT119" s="958"/>
      <c r="AU119" s="998"/>
      <c r="AV119" s="999"/>
      <c r="AW119" s="999"/>
      <c r="AX119" s="999"/>
      <c r="AY119" s="999"/>
      <c r="AZ119" s="247" t="s">
        <v>185</v>
      </c>
      <c r="BA119" s="247"/>
      <c r="BB119" s="247"/>
      <c r="BC119" s="247"/>
      <c r="BD119" s="247"/>
      <c r="BE119" s="247"/>
      <c r="BF119" s="247"/>
      <c r="BG119" s="247"/>
      <c r="BH119" s="247"/>
      <c r="BI119" s="247"/>
      <c r="BJ119" s="247"/>
      <c r="BK119" s="247"/>
      <c r="BL119" s="247"/>
      <c r="BM119" s="247"/>
      <c r="BN119" s="247"/>
      <c r="BO119" s="941" t="s">
        <v>395</v>
      </c>
      <c r="BP119" s="942"/>
      <c r="BQ119" s="943">
        <v>8298939</v>
      </c>
      <c r="BR119" s="909"/>
      <c r="BS119" s="909"/>
      <c r="BT119" s="909"/>
      <c r="BU119" s="909"/>
      <c r="BV119" s="909">
        <v>8147568</v>
      </c>
      <c r="BW119" s="909"/>
      <c r="BX119" s="909"/>
      <c r="BY119" s="909"/>
      <c r="BZ119" s="909"/>
      <c r="CA119" s="909">
        <v>7637420</v>
      </c>
      <c r="CB119" s="909"/>
      <c r="CC119" s="909"/>
      <c r="CD119" s="909"/>
      <c r="CE119" s="909"/>
      <c r="CF119" s="812"/>
      <c r="CG119" s="813"/>
      <c r="CH119" s="813"/>
      <c r="CI119" s="813"/>
      <c r="CJ119" s="898"/>
      <c r="CK119" s="992"/>
      <c r="CL119" s="887"/>
      <c r="CM119" s="902" t="s">
        <v>396</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370</v>
      </c>
      <c r="DH119" s="828"/>
      <c r="DI119" s="828"/>
      <c r="DJ119" s="828"/>
      <c r="DK119" s="829"/>
      <c r="DL119" s="830" t="s">
        <v>369</v>
      </c>
      <c r="DM119" s="828"/>
      <c r="DN119" s="828"/>
      <c r="DO119" s="828"/>
      <c r="DP119" s="829"/>
      <c r="DQ119" s="830" t="s">
        <v>370</v>
      </c>
      <c r="DR119" s="828"/>
      <c r="DS119" s="828"/>
      <c r="DT119" s="828"/>
      <c r="DU119" s="829"/>
      <c r="DV119" s="912" t="s">
        <v>369</v>
      </c>
      <c r="DW119" s="913"/>
      <c r="DX119" s="913"/>
      <c r="DY119" s="913"/>
      <c r="DZ119" s="914"/>
    </row>
    <row r="120" spans="1:130" s="226" customFormat="1" ht="26.25" customHeight="1" x14ac:dyDescent="0.15">
      <c r="A120" s="884"/>
      <c r="B120" s="885"/>
      <c r="C120" s="879" t="s">
        <v>373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370</v>
      </c>
      <c r="AB120" s="844"/>
      <c r="AC120" s="844"/>
      <c r="AD120" s="844"/>
      <c r="AE120" s="845"/>
      <c r="AF120" s="846" t="s">
        <v>370</v>
      </c>
      <c r="AG120" s="844"/>
      <c r="AH120" s="844"/>
      <c r="AI120" s="844"/>
      <c r="AJ120" s="845"/>
      <c r="AK120" s="846" t="s">
        <v>370</v>
      </c>
      <c r="AL120" s="844"/>
      <c r="AM120" s="844"/>
      <c r="AN120" s="844"/>
      <c r="AO120" s="845"/>
      <c r="AP120" s="888" t="s">
        <v>370</v>
      </c>
      <c r="AQ120" s="889"/>
      <c r="AR120" s="889"/>
      <c r="AS120" s="889"/>
      <c r="AT120" s="890"/>
      <c r="AU120" s="944" t="s">
        <v>397</v>
      </c>
      <c r="AV120" s="945"/>
      <c r="AW120" s="945"/>
      <c r="AX120" s="945"/>
      <c r="AY120" s="946"/>
      <c r="AZ120" s="924" t="s">
        <v>398</v>
      </c>
      <c r="BA120" s="872"/>
      <c r="BB120" s="872"/>
      <c r="BC120" s="872"/>
      <c r="BD120" s="872"/>
      <c r="BE120" s="872"/>
      <c r="BF120" s="872"/>
      <c r="BG120" s="872"/>
      <c r="BH120" s="872"/>
      <c r="BI120" s="872"/>
      <c r="BJ120" s="872"/>
      <c r="BK120" s="872"/>
      <c r="BL120" s="872"/>
      <c r="BM120" s="872"/>
      <c r="BN120" s="872"/>
      <c r="BO120" s="872"/>
      <c r="BP120" s="873"/>
      <c r="BQ120" s="925">
        <v>3682865</v>
      </c>
      <c r="BR120" s="906"/>
      <c r="BS120" s="906"/>
      <c r="BT120" s="906"/>
      <c r="BU120" s="906"/>
      <c r="BV120" s="906">
        <v>3658672</v>
      </c>
      <c r="BW120" s="906"/>
      <c r="BX120" s="906"/>
      <c r="BY120" s="906"/>
      <c r="BZ120" s="906"/>
      <c r="CA120" s="906">
        <v>3941363</v>
      </c>
      <c r="CB120" s="906"/>
      <c r="CC120" s="906"/>
      <c r="CD120" s="906"/>
      <c r="CE120" s="906"/>
      <c r="CF120" s="930">
        <v>109.5</v>
      </c>
      <c r="CG120" s="931"/>
      <c r="CH120" s="931"/>
      <c r="CI120" s="931"/>
      <c r="CJ120" s="931"/>
      <c r="CK120" s="932" t="s">
        <v>399</v>
      </c>
      <c r="CL120" s="916"/>
      <c r="CM120" s="916"/>
      <c r="CN120" s="916"/>
      <c r="CO120" s="917"/>
      <c r="CP120" s="936" t="s">
        <v>340</v>
      </c>
      <c r="CQ120" s="937"/>
      <c r="CR120" s="937"/>
      <c r="CS120" s="937"/>
      <c r="CT120" s="937"/>
      <c r="CU120" s="937"/>
      <c r="CV120" s="937"/>
      <c r="CW120" s="937"/>
      <c r="CX120" s="937"/>
      <c r="CY120" s="937"/>
      <c r="CZ120" s="937"/>
      <c r="DA120" s="937"/>
      <c r="DB120" s="937"/>
      <c r="DC120" s="937"/>
      <c r="DD120" s="937"/>
      <c r="DE120" s="937"/>
      <c r="DF120" s="938"/>
      <c r="DG120" s="925">
        <v>2821703</v>
      </c>
      <c r="DH120" s="906"/>
      <c r="DI120" s="906"/>
      <c r="DJ120" s="906"/>
      <c r="DK120" s="906"/>
      <c r="DL120" s="906">
        <v>2380619</v>
      </c>
      <c r="DM120" s="906"/>
      <c r="DN120" s="906"/>
      <c r="DO120" s="906"/>
      <c r="DP120" s="906"/>
      <c r="DQ120" s="906">
        <v>1859075</v>
      </c>
      <c r="DR120" s="906"/>
      <c r="DS120" s="906"/>
      <c r="DT120" s="906"/>
      <c r="DU120" s="906"/>
      <c r="DV120" s="907">
        <v>51.7</v>
      </c>
      <c r="DW120" s="907"/>
      <c r="DX120" s="907"/>
      <c r="DY120" s="907"/>
      <c r="DZ120" s="908"/>
    </row>
    <row r="121" spans="1:130" s="226" customFormat="1" ht="26.25" customHeight="1" x14ac:dyDescent="0.15">
      <c r="A121" s="884"/>
      <c r="B121" s="885"/>
      <c r="C121" s="927" t="s">
        <v>400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370</v>
      </c>
      <c r="AB121" s="844"/>
      <c r="AC121" s="844"/>
      <c r="AD121" s="844"/>
      <c r="AE121" s="845"/>
      <c r="AF121" s="846" t="s">
        <v>370</v>
      </c>
      <c r="AG121" s="844"/>
      <c r="AH121" s="844"/>
      <c r="AI121" s="844"/>
      <c r="AJ121" s="845"/>
      <c r="AK121" s="846" t="s">
        <v>370</v>
      </c>
      <c r="AL121" s="844"/>
      <c r="AM121" s="844"/>
      <c r="AN121" s="844"/>
      <c r="AO121" s="845"/>
      <c r="AP121" s="888" t="s">
        <v>127</v>
      </c>
      <c r="AQ121" s="889"/>
      <c r="AR121" s="889"/>
      <c r="AS121" s="889"/>
      <c r="AT121" s="890"/>
      <c r="AU121" s="947"/>
      <c r="AV121" s="948"/>
      <c r="AW121" s="948"/>
      <c r="AX121" s="948"/>
      <c r="AY121" s="949"/>
      <c r="AZ121" s="879" t="s">
        <v>401</v>
      </c>
      <c r="BA121" s="816"/>
      <c r="BB121" s="816"/>
      <c r="BC121" s="816"/>
      <c r="BD121" s="816"/>
      <c r="BE121" s="816"/>
      <c r="BF121" s="816"/>
      <c r="BG121" s="816"/>
      <c r="BH121" s="816"/>
      <c r="BI121" s="816"/>
      <c r="BJ121" s="816"/>
      <c r="BK121" s="816"/>
      <c r="BL121" s="816"/>
      <c r="BM121" s="816"/>
      <c r="BN121" s="816"/>
      <c r="BO121" s="816"/>
      <c r="BP121" s="817"/>
      <c r="BQ121" s="880" t="s">
        <v>127</v>
      </c>
      <c r="BR121" s="881"/>
      <c r="BS121" s="881"/>
      <c r="BT121" s="881"/>
      <c r="BU121" s="881"/>
      <c r="BV121" s="881" t="s">
        <v>369</v>
      </c>
      <c r="BW121" s="881"/>
      <c r="BX121" s="881"/>
      <c r="BY121" s="881"/>
      <c r="BZ121" s="881"/>
      <c r="CA121" s="881" t="s">
        <v>127</v>
      </c>
      <c r="CB121" s="881"/>
      <c r="CC121" s="881"/>
      <c r="CD121" s="881"/>
      <c r="CE121" s="881"/>
      <c r="CF121" s="939" t="s">
        <v>370</v>
      </c>
      <c r="CG121" s="940"/>
      <c r="CH121" s="940"/>
      <c r="CI121" s="940"/>
      <c r="CJ121" s="940"/>
      <c r="CK121" s="933"/>
      <c r="CL121" s="919"/>
      <c r="CM121" s="919"/>
      <c r="CN121" s="919"/>
      <c r="CO121" s="920"/>
      <c r="CP121" s="899" t="s">
        <v>338</v>
      </c>
      <c r="CQ121" s="900"/>
      <c r="CR121" s="900"/>
      <c r="CS121" s="900"/>
      <c r="CT121" s="900"/>
      <c r="CU121" s="900"/>
      <c r="CV121" s="900"/>
      <c r="CW121" s="900"/>
      <c r="CX121" s="900"/>
      <c r="CY121" s="900"/>
      <c r="CZ121" s="900"/>
      <c r="DA121" s="900"/>
      <c r="DB121" s="900"/>
      <c r="DC121" s="900"/>
      <c r="DD121" s="900"/>
      <c r="DE121" s="900"/>
      <c r="DF121" s="901"/>
      <c r="DG121" s="880">
        <v>109067</v>
      </c>
      <c r="DH121" s="881"/>
      <c r="DI121" s="881"/>
      <c r="DJ121" s="881"/>
      <c r="DK121" s="881"/>
      <c r="DL121" s="881">
        <v>115884</v>
      </c>
      <c r="DM121" s="881"/>
      <c r="DN121" s="881"/>
      <c r="DO121" s="881"/>
      <c r="DP121" s="881"/>
      <c r="DQ121" s="881">
        <v>173198</v>
      </c>
      <c r="DR121" s="881"/>
      <c r="DS121" s="881"/>
      <c r="DT121" s="881"/>
      <c r="DU121" s="881"/>
      <c r="DV121" s="858">
        <v>4.8</v>
      </c>
      <c r="DW121" s="858"/>
      <c r="DX121" s="858"/>
      <c r="DY121" s="858"/>
      <c r="DZ121" s="859"/>
    </row>
    <row r="122" spans="1:130" s="226" customFormat="1" ht="26.25" customHeight="1" x14ac:dyDescent="0.15">
      <c r="A122" s="884"/>
      <c r="B122" s="885"/>
      <c r="C122" s="879" t="s">
        <v>383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369</v>
      </c>
      <c r="AG122" s="844"/>
      <c r="AH122" s="844"/>
      <c r="AI122" s="844"/>
      <c r="AJ122" s="845"/>
      <c r="AK122" s="846" t="s">
        <v>370</v>
      </c>
      <c r="AL122" s="844"/>
      <c r="AM122" s="844"/>
      <c r="AN122" s="844"/>
      <c r="AO122" s="845"/>
      <c r="AP122" s="888" t="s">
        <v>127</v>
      </c>
      <c r="AQ122" s="889"/>
      <c r="AR122" s="889"/>
      <c r="AS122" s="889"/>
      <c r="AT122" s="890"/>
      <c r="AU122" s="947"/>
      <c r="AV122" s="948"/>
      <c r="AW122" s="948"/>
      <c r="AX122" s="948"/>
      <c r="AY122" s="949"/>
      <c r="AZ122" s="902" t="s">
        <v>402</v>
      </c>
      <c r="BA122" s="903"/>
      <c r="BB122" s="903"/>
      <c r="BC122" s="903"/>
      <c r="BD122" s="903"/>
      <c r="BE122" s="903"/>
      <c r="BF122" s="903"/>
      <c r="BG122" s="903"/>
      <c r="BH122" s="903"/>
      <c r="BI122" s="903"/>
      <c r="BJ122" s="903"/>
      <c r="BK122" s="903"/>
      <c r="BL122" s="903"/>
      <c r="BM122" s="903"/>
      <c r="BN122" s="903"/>
      <c r="BO122" s="903"/>
      <c r="BP122" s="904"/>
      <c r="BQ122" s="943">
        <v>5036644</v>
      </c>
      <c r="BR122" s="909"/>
      <c r="BS122" s="909"/>
      <c r="BT122" s="909"/>
      <c r="BU122" s="909"/>
      <c r="BV122" s="909">
        <v>4943347</v>
      </c>
      <c r="BW122" s="909"/>
      <c r="BX122" s="909"/>
      <c r="BY122" s="909"/>
      <c r="BZ122" s="909"/>
      <c r="CA122" s="909">
        <v>4846812</v>
      </c>
      <c r="CB122" s="909"/>
      <c r="CC122" s="909"/>
      <c r="CD122" s="909"/>
      <c r="CE122" s="909"/>
      <c r="CF122" s="910">
        <v>134.69999999999999</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x14ac:dyDescent="0.15">
      <c r="A123" s="884"/>
      <c r="B123" s="885"/>
      <c r="C123" s="879" t="s">
        <v>389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16794</v>
      </c>
      <c r="AB123" s="844"/>
      <c r="AC123" s="844"/>
      <c r="AD123" s="844"/>
      <c r="AE123" s="845"/>
      <c r="AF123" s="846">
        <v>10681</v>
      </c>
      <c r="AG123" s="844"/>
      <c r="AH123" s="844"/>
      <c r="AI123" s="844"/>
      <c r="AJ123" s="845"/>
      <c r="AK123" s="846">
        <v>4696</v>
      </c>
      <c r="AL123" s="844"/>
      <c r="AM123" s="844"/>
      <c r="AN123" s="844"/>
      <c r="AO123" s="845"/>
      <c r="AP123" s="888">
        <v>0.1</v>
      </c>
      <c r="AQ123" s="889"/>
      <c r="AR123" s="889"/>
      <c r="AS123" s="889"/>
      <c r="AT123" s="890"/>
      <c r="AU123" s="950"/>
      <c r="AV123" s="951"/>
      <c r="AW123" s="951"/>
      <c r="AX123" s="951"/>
      <c r="AY123" s="951"/>
      <c r="AZ123" s="247" t="s">
        <v>185</v>
      </c>
      <c r="BA123" s="247"/>
      <c r="BB123" s="247"/>
      <c r="BC123" s="247"/>
      <c r="BD123" s="247"/>
      <c r="BE123" s="247"/>
      <c r="BF123" s="247"/>
      <c r="BG123" s="247"/>
      <c r="BH123" s="247"/>
      <c r="BI123" s="247"/>
      <c r="BJ123" s="247"/>
      <c r="BK123" s="247"/>
      <c r="BL123" s="247"/>
      <c r="BM123" s="247"/>
      <c r="BN123" s="247"/>
      <c r="BO123" s="941" t="s">
        <v>403</v>
      </c>
      <c r="BP123" s="942"/>
      <c r="BQ123" s="896">
        <v>8719509</v>
      </c>
      <c r="BR123" s="897"/>
      <c r="BS123" s="897"/>
      <c r="BT123" s="897"/>
      <c r="BU123" s="897"/>
      <c r="BV123" s="897">
        <v>8602019</v>
      </c>
      <c r="BW123" s="897"/>
      <c r="BX123" s="897"/>
      <c r="BY123" s="897"/>
      <c r="BZ123" s="897"/>
      <c r="CA123" s="897">
        <v>8788175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
      <c r="A124" s="884"/>
      <c r="B124" s="885"/>
      <c r="C124" s="879" t="s">
        <v>392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370</v>
      </c>
      <c r="AG124" s="844"/>
      <c r="AH124" s="844"/>
      <c r="AI124" s="844"/>
      <c r="AJ124" s="845"/>
      <c r="AK124" s="846" t="s">
        <v>127</v>
      </c>
      <c r="AL124" s="844"/>
      <c r="AM124" s="844"/>
      <c r="AN124" s="844"/>
      <c r="AO124" s="845"/>
      <c r="AP124" s="888" t="s">
        <v>369</v>
      </c>
      <c r="AQ124" s="889"/>
      <c r="AR124" s="889"/>
      <c r="AS124" s="889"/>
      <c r="AT124" s="890"/>
      <c r="AU124" s="891" t="s">
        <v>404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369</v>
      </c>
      <c r="BR124" s="895"/>
      <c r="BS124" s="895"/>
      <c r="BT124" s="895"/>
      <c r="BU124" s="895"/>
      <c r="BV124" s="895" t="s">
        <v>370</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405</v>
      </c>
      <c r="CQ124" s="900"/>
      <c r="CR124" s="900"/>
      <c r="CS124" s="900"/>
      <c r="CT124" s="900"/>
      <c r="CU124" s="900"/>
      <c r="CV124" s="900"/>
      <c r="CW124" s="900"/>
      <c r="CX124" s="900"/>
      <c r="CY124" s="900"/>
      <c r="CZ124" s="900"/>
      <c r="DA124" s="900"/>
      <c r="DB124" s="900"/>
      <c r="DC124" s="900"/>
      <c r="DD124" s="900"/>
      <c r="DE124" s="900"/>
      <c r="DF124" s="901"/>
      <c r="DG124" s="827" t="s">
        <v>370</v>
      </c>
      <c r="DH124" s="828"/>
      <c r="DI124" s="828"/>
      <c r="DJ124" s="828"/>
      <c r="DK124" s="829"/>
      <c r="DL124" s="830" t="s">
        <v>369</v>
      </c>
      <c r="DM124" s="828"/>
      <c r="DN124" s="828"/>
      <c r="DO124" s="828"/>
      <c r="DP124" s="829"/>
      <c r="DQ124" s="830" t="s">
        <v>370</v>
      </c>
      <c r="DR124" s="828"/>
      <c r="DS124" s="828"/>
      <c r="DT124" s="828"/>
      <c r="DU124" s="829"/>
      <c r="DV124" s="912" t="s">
        <v>370</v>
      </c>
      <c r="DW124" s="913"/>
      <c r="DX124" s="913"/>
      <c r="DY124" s="913"/>
      <c r="DZ124" s="914"/>
    </row>
    <row r="125" spans="1:130" s="226" customFormat="1" ht="26.25" customHeight="1" x14ac:dyDescent="0.15">
      <c r="A125" s="884"/>
      <c r="B125" s="885"/>
      <c r="C125" s="879" t="s">
        <v>394</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v>14375</v>
      </c>
      <c r="AB125" s="844"/>
      <c r="AC125" s="844"/>
      <c r="AD125" s="844"/>
      <c r="AE125" s="845"/>
      <c r="AF125" s="846">
        <v>11604</v>
      </c>
      <c r="AG125" s="844"/>
      <c r="AH125" s="844"/>
      <c r="AI125" s="844"/>
      <c r="AJ125" s="845"/>
      <c r="AK125" s="846">
        <v>9008</v>
      </c>
      <c r="AL125" s="844"/>
      <c r="AM125" s="844"/>
      <c r="AN125" s="844"/>
      <c r="AO125" s="845"/>
      <c r="AP125" s="888">
        <v>0.3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406</v>
      </c>
      <c r="CL125" s="916"/>
      <c r="CM125" s="916"/>
      <c r="CN125" s="916"/>
      <c r="CO125" s="917"/>
      <c r="CP125" s="924" t="s">
        <v>407</v>
      </c>
      <c r="CQ125" s="872"/>
      <c r="CR125" s="872"/>
      <c r="CS125" s="872"/>
      <c r="CT125" s="872"/>
      <c r="CU125" s="872"/>
      <c r="CV125" s="872"/>
      <c r="CW125" s="872"/>
      <c r="CX125" s="872"/>
      <c r="CY125" s="872"/>
      <c r="CZ125" s="872"/>
      <c r="DA125" s="872"/>
      <c r="DB125" s="872"/>
      <c r="DC125" s="872"/>
      <c r="DD125" s="872"/>
      <c r="DE125" s="872"/>
      <c r="DF125" s="873"/>
      <c r="DG125" s="925" t="s">
        <v>369</v>
      </c>
      <c r="DH125" s="906"/>
      <c r="DI125" s="906"/>
      <c r="DJ125" s="906"/>
      <c r="DK125" s="906"/>
      <c r="DL125" s="906" t="s">
        <v>370</v>
      </c>
      <c r="DM125" s="906"/>
      <c r="DN125" s="906"/>
      <c r="DO125" s="906"/>
      <c r="DP125" s="906"/>
      <c r="DQ125" s="906" t="s">
        <v>370</v>
      </c>
      <c r="DR125" s="906"/>
      <c r="DS125" s="906"/>
      <c r="DT125" s="906"/>
      <c r="DU125" s="906"/>
      <c r="DV125" s="907" t="s">
        <v>369</v>
      </c>
      <c r="DW125" s="907"/>
      <c r="DX125" s="907"/>
      <c r="DY125" s="907"/>
      <c r="DZ125" s="908"/>
    </row>
    <row r="126" spans="1:130" s="226" customFormat="1" ht="26.25" customHeight="1" thickBot="1" x14ac:dyDescent="0.2">
      <c r="A126" s="884"/>
      <c r="B126" s="885"/>
      <c r="C126" s="879" t="s">
        <v>396</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370</v>
      </c>
      <c r="AB126" s="844"/>
      <c r="AC126" s="844"/>
      <c r="AD126" s="844"/>
      <c r="AE126" s="845"/>
      <c r="AF126" s="846" t="s">
        <v>370</v>
      </c>
      <c r="AG126" s="844"/>
      <c r="AH126" s="844"/>
      <c r="AI126" s="844"/>
      <c r="AJ126" s="845"/>
      <c r="AK126" s="846" t="s">
        <v>370</v>
      </c>
      <c r="AL126" s="844"/>
      <c r="AM126" s="844"/>
      <c r="AN126" s="844"/>
      <c r="AO126" s="845"/>
      <c r="AP126" s="888" t="s">
        <v>370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408</v>
      </c>
      <c r="CQ126" s="816"/>
      <c r="CR126" s="816"/>
      <c r="CS126" s="816"/>
      <c r="CT126" s="816"/>
      <c r="CU126" s="816"/>
      <c r="CV126" s="816"/>
      <c r="CW126" s="816"/>
      <c r="CX126" s="816"/>
      <c r="CY126" s="816"/>
      <c r="CZ126" s="816"/>
      <c r="DA126" s="816"/>
      <c r="DB126" s="816"/>
      <c r="DC126" s="816"/>
      <c r="DD126" s="816"/>
      <c r="DE126" s="816"/>
      <c r="DF126" s="817"/>
      <c r="DG126" s="880" t="s">
        <v>370</v>
      </c>
      <c r="DH126" s="881"/>
      <c r="DI126" s="881"/>
      <c r="DJ126" s="881"/>
      <c r="DK126" s="881"/>
      <c r="DL126" s="881" t="s">
        <v>370</v>
      </c>
      <c r="DM126" s="881"/>
      <c r="DN126" s="881"/>
      <c r="DO126" s="881"/>
      <c r="DP126" s="881"/>
      <c r="DQ126" s="881" t="s">
        <v>370</v>
      </c>
      <c r="DR126" s="881"/>
      <c r="DS126" s="881"/>
      <c r="DT126" s="881"/>
      <c r="DU126" s="881"/>
      <c r="DV126" s="858" t="s">
        <v>370</v>
      </c>
      <c r="DW126" s="858"/>
      <c r="DX126" s="858"/>
      <c r="DY126" s="858"/>
      <c r="DZ126" s="859"/>
    </row>
    <row r="127" spans="1:130" s="226" customFormat="1" ht="26.25" customHeight="1" x14ac:dyDescent="0.15">
      <c r="A127" s="886"/>
      <c r="B127" s="887"/>
      <c r="C127" s="902" t="s">
        <v>409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369</v>
      </c>
      <c r="AB127" s="844"/>
      <c r="AC127" s="844"/>
      <c r="AD127" s="844"/>
      <c r="AE127" s="845"/>
      <c r="AF127" s="846" t="s">
        <v>369</v>
      </c>
      <c r="AG127" s="844"/>
      <c r="AH127" s="844"/>
      <c r="AI127" s="844"/>
      <c r="AJ127" s="845"/>
      <c r="AK127" s="846" t="s">
        <v>369</v>
      </c>
      <c r="AL127" s="844"/>
      <c r="AM127" s="844"/>
      <c r="AN127" s="844"/>
      <c r="AO127" s="845"/>
      <c r="AP127" s="888" t="s">
        <v>370</v>
      </c>
      <c r="AQ127" s="889"/>
      <c r="AR127" s="889"/>
      <c r="AS127" s="889"/>
      <c r="AT127" s="890"/>
      <c r="AU127" s="228"/>
      <c r="AV127" s="228"/>
      <c r="AW127" s="228"/>
      <c r="AX127" s="905" t="s">
        <v>410</v>
      </c>
      <c r="AY127" s="876"/>
      <c r="AZ127" s="876"/>
      <c r="BA127" s="876"/>
      <c r="BB127" s="876"/>
      <c r="BC127" s="876"/>
      <c r="BD127" s="876"/>
      <c r="BE127" s="877"/>
      <c r="BF127" s="875" t="s">
        <v>411</v>
      </c>
      <c r="BG127" s="876"/>
      <c r="BH127" s="876"/>
      <c r="BI127" s="876"/>
      <c r="BJ127" s="876"/>
      <c r="BK127" s="876"/>
      <c r="BL127" s="877"/>
      <c r="BM127" s="875" t="s">
        <v>412</v>
      </c>
      <c r="BN127" s="876"/>
      <c r="BO127" s="876"/>
      <c r="BP127" s="876"/>
      <c r="BQ127" s="876"/>
      <c r="BR127" s="876"/>
      <c r="BS127" s="877"/>
      <c r="BT127" s="875" t="s">
        <v>413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414</v>
      </c>
      <c r="CQ127" s="816"/>
      <c r="CR127" s="816"/>
      <c r="CS127" s="816"/>
      <c r="CT127" s="816"/>
      <c r="CU127" s="816"/>
      <c r="CV127" s="816"/>
      <c r="CW127" s="816"/>
      <c r="CX127" s="816"/>
      <c r="CY127" s="816"/>
      <c r="CZ127" s="816"/>
      <c r="DA127" s="816"/>
      <c r="DB127" s="816"/>
      <c r="DC127" s="816"/>
      <c r="DD127" s="816"/>
      <c r="DE127" s="816"/>
      <c r="DF127" s="817"/>
      <c r="DG127" s="880" t="s">
        <v>369</v>
      </c>
      <c r="DH127" s="881"/>
      <c r="DI127" s="881"/>
      <c r="DJ127" s="881"/>
      <c r="DK127" s="881"/>
      <c r="DL127" s="881" t="s">
        <v>370</v>
      </c>
      <c r="DM127" s="881"/>
      <c r="DN127" s="881"/>
      <c r="DO127" s="881"/>
      <c r="DP127" s="881"/>
      <c r="DQ127" s="881" t="s">
        <v>370</v>
      </c>
      <c r="DR127" s="881"/>
      <c r="DS127" s="881"/>
      <c r="DT127" s="881"/>
      <c r="DU127" s="881"/>
      <c r="DV127" s="858" t="s">
        <v>369</v>
      </c>
      <c r="DW127" s="858"/>
      <c r="DX127" s="858"/>
      <c r="DY127" s="858"/>
      <c r="DZ127" s="859"/>
    </row>
    <row r="128" spans="1:130" s="226" customFormat="1" ht="26.25" customHeight="1" thickBot="1" x14ac:dyDescent="0.2">
      <c r="A128" s="860" t="s">
        <v>415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416</v>
      </c>
      <c r="X128" s="862"/>
      <c r="Y128" s="862"/>
      <c r="Z128" s="863"/>
      <c r="AA128" s="864" t="s">
        <v>370</v>
      </c>
      <c r="AB128" s="865"/>
      <c r="AC128" s="865"/>
      <c r="AD128" s="865"/>
      <c r="AE128" s="866"/>
      <c r="AF128" s="867" t="s">
        <v>370</v>
      </c>
      <c r="AG128" s="865"/>
      <c r="AH128" s="865"/>
      <c r="AI128" s="865"/>
      <c r="AJ128" s="866"/>
      <c r="AK128" s="867" t="s">
        <v>370</v>
      </c>
      <c r="AL128" s="865"/>
      <c r="AM128" s="865"/>
      <c r="AN128" s="865"/>
      <c r="AO128" s="866"/>
      <c r="AP128" s="868"/>
      <c r="AQ128" s="869"/>
      <c r="AR128" s="869"/>
      <c r="AS128" s="869"/>
      <c r="AT128" s="870"/>
      <c r="AU128" s="228"/>
      <c r="AV128" s="228"/>
      <c r="AW128" s="228"/>
      <c r="AX128" s="871" t="s">
        <v>417</v>
      </c>
      <c r="AY128" s="872"/>
      <c r="AZ128" s="872"/>
      <c r="BA128" s="872"/>
      <c r="BB128" s="872"/>
      <c r="BC128" s="872"/>
      <c r="BD128" s="872"/>
      <c r="BE128" s="873"/>
      <c r="BF128" s="850" t="s">
        <v>127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418</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370</v>
      </c>
      <c r="DM128" s="855"/>
      <c r="DN128" s="855"/>
      <c r="DO128" s="855"/>
      <c r="DP128" s="855"/>
      <c r="DQ128" s="855" t="s">
        <v>127</v>
      </c>
      <c r="DR128" s="855"/>
      <c r="DS128" s="855"/>
      <c r="DT128" s="855"/>
      <c r="DU128" s="855"/>
      <c r="DV128" s="856" t="s">
        <v>370</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419</v>
      </c>
      <c r="X129" s="841"/>
      <c r="Y129" s="841"/>
      <c r="Z129" s="842"/>
      <c r="AA129" s="843">
        <v>4387334</v>
      </c>
      <c r="AB129" s="844"/>
      <c r="AC129" s="844"/>
      <c r="AD129" s="844"/>
      <c r="AE129" s="845"/>
      <c r="AF129" s="846">
        <v>4579506</v>
      </c>
      <c r="AG129" s="844"/>
      <c r="AH129" s="844"/>
      <c r="AI129" s="844"/>
      <c r="AJ129" s="845"/>
      <c r="AK129" s="846">
        <v>4011657</v>
      </c>
      <c r="AL129" s="844"/>
      <c r="AM129" s="844"/>
      <c r="AN129" s="844"/>
      <c r="AO129" s="845"/>
      <c r="AP129" s="847"/>
      <c r="AQ129" s="848"/>
      <c r="AR129" s="848"/>
      <c r="AS129" s="848"/>
      <c r="AT129" s="849"/>
      <c r="AU129" s="229"/>
      <c r="AV129" s="229"/>
      <c r="AW129" s="229"/>
      <c r="AX129" s="815" t="s">
        <v>420</v>
      </c>
      <c r="AY129" s="816"/>
      <c r="AZ129" s="816"/>
      <c r="BA129" s="816"/>
      <c r="BB129" s="816"/>
      <c r="BC129" s="816"/>
      <c r="BD129" s="816"/>
      <c r="BE129" s="817"/>
      <c r="BF129" s="834" t="s">
        <v>370</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421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422</v>
      </c>
      <c r="X130" s="841"/>
      <c r="Y130" s="841"/>
      <c r="Z130" s="842"/>
      <c r="AA130" s="843">
        <v>412992</v>
      </c>
      <c r="AB130" s="844"/>
      <c r="AC130" s="844"/>
      <c r="AD130" s="844"/>
      <c r="AE130" s="845"/>
      <c r="AF130" s="846">
        <v>420890</v>
      </c>
      <c r="AG130" s="844"/>
      <c r="AH130" s="844"/>
      <c r="AI130" s="844"/>
      <c r="AJ130" s="845"/>
      <c r="AK130" s="846">
        <v>412562</v>
      </c>
      <c r="AL130" s="844"/>
      <c r="AM130" s="844"/>
      <c r="AN130" s="844"/>
      <c r="AO130" s="845"/>
      <c r="AP130" s="847"/>
      <c r="AQ130" s="848"/>
      <c r="AR130" s="848"/>
      <c r="AS130" s="848"/>
      <c r="AT130" s="849"/>
      <c r="AU130" s="229"/>
      <c r="AV130" s="229"/>
      <c r="AW130" s="229"/>
      <c r="AX130" s="815" t="s">
        <v>423</v>
      </c>
      <c r="AY130" s="816"/>
      <c r="AZ130" s="816"/>
      <c r="BA130" s="816"/>
      <c r="BB130" s="816"/>
      <c r="BC130" s="816"/>
      <c r="BD130" s="816"/>
      <c r="BE130" s="817"/>
      <c r="BF130" s="818">
        <v>6.3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424</v>
      </c>
      <c r="X131" s="825"/>
      <c r="Y131" s="825"/>
      <c r="Z131" s="826"/>
      <c r="AA131" s="827">
        <v>3974342</v>
      </c>
      <c r="AB131" s="828"/>
      <c r="AC131" s="828"/>
      <c r="AD131" s="828"/>
      <c r="AE131" s="829"/>
      <c r="AF131" s="830">
        <v>4158616</v>
      </c>
      <c r="AG131" s="828"/>
      <c r="AH131" s="828"/>
      <c r="AI131" s="828"/>
      <c r="AJ131" s="829"/>
      <c r="AK131" s="830">
        <v>3599095</v>
      </c>
      <c r="AL131" s="828"/>
      <c r="AM131" s="828"/>
      <c r="AN131" s="828"/>
      <c r="AO131" s="829"/>
      <c r="AP131" s="831"/>
      <c r="AQ131" s="832"/>
      <c r="AR131" s="832"/>
      <c r="AS131" s="832"/>
      <c r="AT131" s="833"/>
      <c r="AU131" s="229"/>
      <c r="AV131" s="229"/>
      <c r="AW131" s="229"/>
      <c r="AX131" s="793" t="s">
        <v>425</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426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427</v>
      </c>
      <c r="W132" s="806"/>
      <c r="X132" s="806"/>
      <c r="Y132" s="806"/>
      <c r="Z132" s="807"/>
      <c r="AA132" s="808">
        <v>7.224617308</v>
      </c>
      <c r="AB132" s="809"/>
      <c r="AC132" s="809"/>
      <c r="AD132" s="809"/>
      <c r="AE132" s="810"/>
      <c r="AF132" s="811">
        <v>6.1914348429999997</v>
      </c>
      <c r="AG132" s="809"/>
      <c r="AH132" s="809"/>
      <c r="AI132" s="809"/>
      <c r="AJ132" s="810"/>
      <c r="AK132" s="811">
        <v>5.613411149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428</v>
      </c>
      <c r="W133" s="785"/>
      <c r="X133" s="785"/>
      <c r="Y133" s="785"/>
      <c r="Z133" s="786"/>
      <c r="AA133" s="787">
        <v>9.6999999999999993</v>
      </c>
      <c r="AB133" s="788"/>
      <c r="AC133" s="788"/>
      <c r="AD133" s="788"/>
      <c r="AE133" s="789"/>
      <c r="AF133" s="787">
        <v>7.7</v>
      </c>
      <c r="AG133" s="788"/>
      <c r="AH133" s="788"/>
      <c r="AI133" s="788"/>
      <c r="AJ133" s="789"/>
      <c r="AK133" s="787">
        <v>6.3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wEkhQfYV7yjiYl5GpRAZ3UiYUaBvl0QFms9C4TtNziX4qJSpQZcxtPCNzVgD6LYPeqjYlR/hox+VMJTekjxRQ==" saltValue="rTzZEo4N59p360Iii+WKz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sqref="A1:XFD1"/>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tVH98NbQH/RaDCF8MhGKhLGuTb3feLJwz36efeEd57GGHGUBsSNhZNoiuRCWZ6Z9j1axZtCMtKyfn8Nie/DhA==" saltValue="h4RGEqyPIRDSwiTisi+G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XFD1"/>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432</v>
      </c>
      <c r="AP7" s="268"/>
      <c r="AQ7" s="269" t="s">
        <v>433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434</v>
      </c>
      <c r="AQ8" s="275" t="s">
        <v>435</v>
      </c>
      <c r="AR8" s="276" t="s">
        <v>436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437</v>
      </c>
      <c r="AL9" s="1195"/>
      <c r="AM9" s="1195"/>
      <c r="AN9" s="1196"/>
      <c r="AO9" s="277">
        <v>1463656</v>
      </c>
      <c r="AP9" s="277">
        <v>124843</v>
      </c>
      <c r="AQ9" s="278">
        <v>102574</v>
      </c>
      <c r="AR9" s="279">
        <v>21.7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438</v>
      </c>
      <c r="AL10" s="1195"/>
      <c r="AM10" s="1195"/>
      <c r="AN10" s="1196"/>
      <c r="AO10" s="280">
        <v>153871</v>
      </c>
      <c r="AP10" s="280">
        <v>13124</v>
      </c>
      <c r="AQ10" s="281">
        <v>16361</v>
      </c>
      <c r="AR10" s="282">
        <v>-19.8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439</v>
      </c>
      <c r="AL11" s="1195"/>
      <c r="AM11" s="1195"/>
      <c r="AN11" s="1196"/>
      <c r="AO11" s="280">
        <v>540</v>
      </c>
      <c r="AP11" s="280">
        <v>46</v>
      </c>
      <c r="AQ11" s="281">
        <v>763</v>
      </c>
      <c r="AR11" s="282">
        <v>-94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440</v>
      </c>
      <c r="AL12" s="1195"/>
      <c r="AM12" s="1195"/>
      <c r="AN12" s="1196"/>
      <c r="AO12" s="280" t="s">
        <v>441</v>
      </c>
      <c r="AP12" s="280" t="s">
        <v>441</v>
      </c>
      <c r="AQ12" s="281" t="s">
        <v>441</v>
      </c>
      <c r="AR12" s="282" t="s">
        <v>441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442</v>
      </c>
      <c r="AL13" s="1195"/>
      <c r="AM13" s="1195"/>
      <c r="AN13" s="1196"/>
      <c r="AO13" s="280">
        <v>34017</v>
      </c>
      <c r="AP13" s="280">
        <v>2901</v>
      </c>
      <c r="AQ13" s="281">
        <v>4354</v>
      </c>
      <c r="AR13" s="282">
        <v>-33.4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443</v>
      </c>
      <c r="AL14" s="1195"/>
      <c r="AM14" s="1195"/>
      <c r="AN14" s="1196"/>
      <c r="AO14" s="280" t="s">
        <v>441</v>
      </c>
      <c r="AP14" s="280" t="s">
        <v>441</v>
      </c>
      <c r="AQ14" s="281">
        <v>2046</v>
      </c>
      <c r="AR14" s="282" t="s">
        <v>441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444</v>
      </c>
      <c r="AL15" s="1198"/>
      <c r="AM15" s="1198"/>
      <c r="AN15" s="1199"/>
      <c r="AO15" s="280">
        <v>-70586</v>
      </c>
      <c r="AP15" s="280">
        <v>-6021</v>
      </c>
      <c r="AQ15" s="281">
        <v>-7552</v>
      </c>
      <c r="AR15" s="282">
        <v>-20.3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185</v>
      </c>
      <c r="AL16" s="1198"/>
      <c r="AM16" s="1198"/>
      <c r="AN16" s="1199"/>
      <c r="AO16" s="280">
        <v>1581498</v>
      </c>
      <c r="AP16" s="280">
        <v>134894</v>
      </c>
      <c r="AQ16" s="281">
        <v>118546</v>
      </c>
      <c r="AR16" s="282">
        <v>13.8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446</v>
      </c>
      <c r="AP20" s="289" t="s">
        <v>447</v>
      </c>
      <c r="AQ20" s="290" t="s">
        <v>448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449</v>
      </c>
      <c r="AL21" s="1201"/>
      <c r="AM21" s="1201"/>
      <c r="AN21" s="1202"/>
      <c r="AO21" s="293">
        <v>11.34</v>
      </c>
      <c r="AP21" s="294">
        <v>10.45</v>
      </c>
      <c r="AQ21" s="295">
        <v>0.89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450</v>
      </c>
      <c r="AL22" s="1201"/>
      <c r="AM22" s="1201"/>
      <c r="AN22" s="1202"/>
      <c r="AO22" s="298">
        <v>97.9</v>
      </c>
      <c r="AP22" s="299">
        <v>96.7</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451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452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432</v>
      </c>
      <c r="AP30" s="268"/>
      <c r="AQ30" s="269" t="s">
        <v>433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434</v>
      </c>
      <c r="AQ31" s="275" t="s">
        <v>435</v>
      </c>
      <c r="AR31" s="276" t="s">
        <v>436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454</v>
      </c>
      <c r="AL32" s="1185"/>
      <c r="AM32" s="1185"/>
      <c r="AN32" s="1186"/>
      <c r="AO32" s="308">
        <v>398060</v>
      </c>
      <c r="AP32" s="308">
        <v>33953</v>
      </c>
      <c r="AQ32" s="309">
        <v>59538</v>
      </c>
      <c r="AR32" s="310">
        <v>-43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455</v>
      </c>
      <c r="AL33" s="1185"/>
      <c r="AM33" s="1185"/>
      <c r="AN33" s="1186"/>
      <c r="AO33" s="308" t="s">
        <v>441</v>
      </c>
      <c r="AP33" s="308" t="s">
        <v>441</v>
      </c>
      <c r="AQ33" s="309" t="s">
        <v>441</v>
      </c>
      <c r="AR33" s="310" t="s">
        <v>441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456</v>
      </c>
      <c r="AL34" s="1185"/>
      <c r="AM34" s="1185"/>
      <c r="AN34" s="1186"/>
      <c r="AO34" s="308" t="s">
        <v>441</v>
      </c>
      <c r="AP34" s="308" t="s">
        <v>441</v>
      </c>
      <c r="AQ34" s="309" t="s">
        <v>441</v>
      </c>
      <c r="AR34" s="310" t="s">
        <v>441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457</v>
      </c>
      <c r="AL35" s="1185"/>
      <c r="AM35" s="1185"/>
      <c r="AN35" s="1186"/>
      <c r="AO35" s="308">
        <v>159731</v>
      </c>
      <c r="AP35" s="308">
        <v>13624</v>
      </c>
      <c r="AQ35" s="309">
        <v>21589</v>
      </c>
      <c r="AR35" s="310">
        <v>-36.9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458</v>
      </c>
      <c r="AL36" s="1185"/>
      <c r="AM36" s="1185"/>
      <c r="AN36" s="1186"/>
      <c r="AO36" s="308">
        <v>42933</v>
      </c>
      <c r="AP36" s="308">
        <v>3662</v>
      </c>
      <c r="AQ36" s="309">
        <v>5101</v>
      </c>
      <c r="AR36" s="310">
        <v>-28.2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459</v>
      </c>
      <c r="AL37" s="1185"/>
      <c r="AM37" s="1185"/>
      <c r="AN37" s="1186"/>
      <c r="AO37" s="308">
        <v>13704</v>
      </c>
      <c r="AP37" s="308">
        <v>1169</v>
      </c>
      <c r="AQ37" s="309">
        <v>610</v>
      </c>
      <c r="AR37" s="310">
        <v>91.6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460</v>
      </c>
      <c r="AL38" s="1188"/>
      <c r="AM38" s="1188"/>
      <c r="AN38" s="1189"/>
      <c r="AO38" s="311">
        <v>166</v>
      </c>
      <c r="AP38" s="311">
        <v>14</v>
      </c>
      <c r="AQ38" s="312">
        <v>3</v>
      </c>
      <c r="AR38" s="300">
        <v>366.7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461</v>
      </c>
      <c r="AL39" s="1188"/>
      <c r="AM39" s="1188"/>
      <c r="AN39" s="1189"/>
      <c r="AO39" s="308" t="s">
        <v>441</v>
      </c>
      <c r="AP39" s="308" t="s">
        <v>441</v>
      </c>
      <c r="AQ39" s="309">
        <v>-1700</v>
      </c>
      <c r="AR39" s="310" t="s">
        <v>441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462</v>
      </c>
      <c r="AL40" s="1185"/>
      <c r="AM40" s="1185"/>
      <c r="AN40" s="1186"/>
      <c r="AO40" s="308">
        <v>-412562</v>
      </c>
      <c r="AP40" s="308">
        <v>-35190</v>
      </c>
      <c r="AQ40" s="309">
        <v>-57744</v>
      </c>
      <c r="AR40" s="310">
        <v>-39.1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263</v>
      </c>
      <c r="AL41" s="1191"/>
      <c r="AM41" s="1191"/>
      <c r="AN41" s="1192"/>
      <c r="AO41" s="308">
        <v>202032</v>
      </c>
      <c r="AP41" s="308">
        <v>17232</v>
      </c>
      <c r="AQ41" s="309">
        <v>27397</v>
      </c>
      <c r="AR41" s="310">
        <v>-37.1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432</v>
      </c>
      <c r="AN49" s="1179" t="s">
        <v>466</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467</v>
      </c>
      <c r="AO50" s="325" t="s">
        <v>468</v>
      </c>
      <c r="AP50" s="326" t="s">
        <v>469</v>
      </c>
      <c r="AQ50" s="327" t="s">
        <v>470</v>
      </c>
      <c r="AR50" s="328" t="s">
        <v>471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472</v>
      </c>
      <c r="AL51" s="321"/>
      <c r="AM51" s="329">
        <v>676048</v>
      </c>
      <c r="AN51" s="330">
        <v>55789</v>
      </c>
      <c r="AO51" s="331">
        <v>-36.5</v>
      </c>
      <c r="AP51" s="332">
        <v>82993</v>
      </c>
      <c r="AQ51" s="333">
        <v>5.2</v>
      </c>
      <c r="AR51" s="334">
        <v>-41.7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473</v>
      </c>
      <c r="AM52" s="337">
        <v>279760</v>
      </c>
      <c r="AN52" s="338">
        <v>23086</v>
      </c>
      <c r="AO52" s="339">
        <v>86.4</v>
      </c>
      <c r="AP52" s="340">
        <v>46787</v>
      </c>
      <c r="AQ52" s="341">
        <v>-4.9000000000000004</v>
      </c>
      <c r="AR52" s="342">
        <v>91.3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474</v>
      </c>
      <c r="AL53" s="321"/>
      <c r="AM53" s="329">
        <v>455878</v>
      </c>
      <c r="AN53" s="330">
        <v>37524</v>
      </c>
      <c r="AO53" s="331">
        <v>-32.700000000000003</v>
      </c>
      <c r="AP53" s="332">
        <v>108252</v>
      </c>
      <c r="AQ53" s="333">
        <v>30.4</v>
      </c>
      <c r="AR53" s="334">
        <v>-63.1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473</v>
      </c>
      <c r="AM54" s="337">
        <v>173629</v>
      </c>
      <c r="AN54" s="338">
        <v>14292</v>
      </c>
      <c r="AO54" s="339">
        <v>-38.1</v>
      </c>
      <c r="AP54" s="340">
        <v>50321</v>
      </c>
      <c r="AQ54" s="341">
        <v>7.6</v>
      </c>
      <c r="AR54" s="342">
        <v>-45.7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475</v>
      </c>
      <c r="AL55" s="321"/>
      <c r="AM55" s="329">
        <v>275969</v>
      </c>
      <c r="AN55" s="330">
        <v>23069</v>
      </c>
      <c r="AO55" s="331">
        <v>-38.5</v>
      </c>
      <c r="AP55" s="332">
        <v>93492</v>
      </c>
      <c r="AQ55" s="333">
        <v>-13.6</v>
      </c>
      <c r="AR55" s="334">
        <v>-24.9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473</v>
      </c>
      <c r="AM56" s="337">
        <v>119981</v>
      </c>
      <c r="AN56" s="338">
        <v>10029</v>
      </c>
      <c r="AO56" s="339">
        <v>-29.8</v>
      </c>
      <c r="AP56" s="340">
        <v>53316</v>
      </c>
      <c r="AQ56" s="341">
        <v>6</v>
      </c>
      <c r="AR56" s="342">
        <v>-35.799999999999997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476</v>
      </c>
      <c r="AL57" s="321"/>
      <c r="AM57" s="329">
        <v>1214891</v>
      </c>
      <c r="AN57" s="330">
        <v>102540</v>
      </c>
      <c r="AO57" s="331">
        <v>344.5</v>
      </c>
      <c r="AP57" s="332">
        <v>94796</v>
      </c>
      <c r="AQ57" s="333">
        <v>1.4</v>
      </c>
      <c r="AR57" s="334">
        <v>343.1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473</v>
      </c>
      <c r="AM58" s="337">
        <v>624348</v>
      </c>
      <c r="AN58" s="338">
        <v>52696</v>
      </c>
      <c r="AO58" s="339">
        <v>425.4</v>
      </c>
      <c r="AP58" s="340">
        <v>55781</v>
      </c>
      <c r="AQ58" s="341">
        <v>4.5999999999999996</v>
      </c>
      <c r="AR58" s="342">
        <v>420.8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477</v>
      </c>
      <c r="AL59" s="321"/>
      <c r="AM59" s="329">
        <v>406916</v>
      </c>
      <c r="AN59" s="330">
        <v>34708</v>
      </c>
      <c r="AO59" s="331">
        <v>-66.2</v>
      </c>
      <c r="AP59" s="332">
        <v>85942</v>
      </c>
      <c r="AQ59" s="333">
        <v>-9.3000000000000007</v>
      </c>
      <c r="AR59" s="334">
        <v>-56.9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473</v>
      </c>
      <c r="AM60" s="337">
        <v>49586</v>
      </c>
      <c r="AN60" s="338">
        <v>4229</v>
      </c>
      <c r="AO60" s="339">
        <v>-92</v>
      </c>
      <c r="AP60" s="340">
        <v>48630</v>
      </c>
      <c r="AQ60" s="341">
        <v>-12.8</v>
      </c>
      <c r="AR60" s="342">
        <v>-79.2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478</v>
      </c>
      <c r="AL61" s="343"/>
      <c r="AM61" s="344">
        <v>605940</v>
      </c>
      <c r="AN61" s="345">
        <v>50726</v>
      </c>
      <c r="AO61" s="346">
        <v>34.1</v>
      </c>
      <c r="AP61" s="347">
        <v>93095</v>
      </c>
      <c r="AQ61" s="348">
        <v>2.8</v>
      </c>
      <c r="AR61" s="334">
        <v>31.3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473</v>
      </c>
      <c r="AM62" s="337">
        <v>249461</v>
      </c>
      <c r="AN62" s="338">
        <v>20866</v>
      </c>
      <c r="AO62" s="339">
        <v>70.400000000000006</v>
      </c>
      <c r="AP62" s="340">
        <v>50967</v>
      </c>
      <c r="AQ62" s="341">
        <v>0.1</v>
      </c>
      <c r="AR62" s="342">
        <v>70.3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BFt2v7pDlSs2BooSfGIav3V8Yt6klv7lg4y8aV2buhJ+V74cMZtEtvxOBkThH+84ZizhdJaFslQSuYsn8mBAA==" saltValue="Q6/PZZA10eCWICETWfdR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480</v>
      </c>
    </row>
    <row r="121" spans="125:125" ht="13.5" hidden="1" customHeight="1" x14ac:dyDescent="0.15">
      <c r="DU121" s="255"/>
    </row>
  </sheetData>
  <sheetProtection algorithmName="SHA-512" hashValue="wnq7OgVCzJ44zqgAnFbuvtt71NcHWTnH93/FukxNo6FYYxqmhIzu6+6yeLQFRP8eOunSfC8wWGhOHPiInopLTg==" saltValue="lkjfNdxLdLyl67XqPj5Y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481</v>
      </c>
    </row>
  </sheetData>
  <sheetProtection algorithmName="SHA-512" hashValue="W7sG/NejNYa2uH0QH+BnGHA3GBb0T4s4SP6bZPkpxnA+3FIi5oWBmjl1ZQOOQ28s59tKajE/ooctAQUcT/iYGA==" saltValue="gJHvEJBEHCwDum0uff5O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482</v>
      </c>
      <c r="G46" s="8" t="s">
        <v>483</v>
      </c>
      <c r="H46" s="8" t="s">
        <v>484</v>
      </c>
      <c r="I46" s="8" t="s">
        <v>485</v>
      </c>
      <c r="J46" s="9" t="s">
        <v>486</v>
      </c>
    </row>
    <row r="47" spans="2:10" ht="57.75" customHeight="1" x14ac:dyDescent="0.15">
      <c r="B47" s="10"/>
      <c r="C47" s="1203" t="s">
        <v>3</v>
      </c>
      <c r="D47" s="1203"/>
      <c r="E47" s="1204"/>
      <c r="F47" s="11">
        <v>29.3</v>
      </c>
      <c r="G47" s="12">
        <v>28.33</v>
      </c>
      <c r="H47" s="12">
        <v>31.39</v>
      </c>
      <c r="I47" s="12">
        <v>30.08</v>
      </c>
      <c r="J47" s="13">
        <v>39.840000000000003</v>
      </c>
    </row>
    <row r="48" spans="2:10" ht="57.75" customHeight="1" x14ac:dyDescent="0.15">
      <c r="B48" s="14"/>
      <c r="C48" s="1205" t="s">
        <v>4</v>
      </c>
      <c r="D48" s="1205"/>
      <c r="E48" s="1206"/>
      <c r="F48" s="15">
        <v>5.65</v>
      </c>
      <c r="G48" s="16">
        <v>4.21</v>
      </c>
      <c r="H48" s="16">
        <v>4.45</v>
      </c>
      <c r="I48" s="16">
        <v>3.91</v>
      </c>
      <c r="J48" s="17">
        <v>9.7799999999999994</v>
      </c>
    </row>
    <row r="49" spans="2:10" ht="57.75" customHeight="1" thickBot="1" x14ac:dyDescent="0.2">
      <c r="B49" s="18"/>
      <c r="C49" s="1207" t="s">
        <v>5</v>
      </c>
      <c r="D49" s="1207"/>
      <c r="E49" s="1208"/>
      <c r="F49" s="19">
        <v>21.35</v>
      </c>
      <c r="G49" s="20">
        <v>1.87</v>
      </c>
      <c r="H49" s="20">
        <v>9.61</v>
      </c>
      <c r="I49" s="20">
        <v>2.46</v>
      </c>
      <c r="J49" s="21">
        <v>10.82</v>
      </c>
    </row>
    <row r="50" spans="2:10" x14ac:dyDescent="0.15"/>
  </sheetData>
  <sheetProtection algorithmName="SHA-512" hashValue="BnVc/Z/vR0UflecI7ziiZTBY5F5GG0iC+dyacA3XndIFuXTxLk8/7IqMW7ZngNob2iRwoBTAaGvlFcAyUkIwjg==" saltValue="Y+QTl6tQFLpDbXDeyj9u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uR05-HP</cp:lastModifiedBy>
  <cp:lastPrinted>2023-09-29T04:01:46Z</cp:lastPrinted>
  <dcterms:created xsi:type="dcterms:W3CDTF">2023-02-20T05:56:46Z</dcterms:created>
  <dcterms:modified xsi:type="dcterms:W3CDTF">2023-10-23T05:52:01Z</dcterms:modified>
  <cp:category/>
</cp:coreProperties>
</file>